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học 2020-2021\TỪ NGÀY 01 THNAGS 7 2020 MAIL TẤT CẢ\"/>
    </mc:Choice>
  </mc:AlternateContent>
  <bookViews>
    <workbookView xWindow="0" yWindow="0" windowWidth="15345" windowHeight="4650"/>
  </bookViews>
  <sheets>
    <sheet name="CSTDCS" sheetId="3" r:id="rId1"/>
    <sheet name="BK Bo GDDT - tap the" sheetId="8" state="hidden" r:id="rId2"/>
  </sheets>
  <definedNames>
    <definedName name="_xlnm.Print_Titles" localSheetId="1">'BK Bo GDDT - tap the'!$3:$4</definedName>
  </definedNames>
  <calcPr calcId="152511"/>
</workbook>
</file>

<file path=xl/calcChain.xml><?xml version="1.0" encoding="utf-8"?>
<calcChain xmlns="http://schemas.openxmlformats.org/spreadsheetml/2006/main">
  <c r="E2" i="3" l="1"/>
  <c r="E26" i="3" l="1"/>
  <c r="E36" i="3"/>
  <c r="E105" i="3" l="1"/>
  <c r="E313" i="3"/>
  <c r="E266" i="3"/>
  <c r="E175" i="3" l="1"/>
  <c r="E286" i="3"/>
  <c r="E238" i="3"/>
  <c r="E227" i="3"/>
  <c r="E220" i="3"/>
  <c r="E210" i="3"/>
  <c r="E120" i="3"/>
  <c r="E154" i="3"/>
  <c r="E191" i="3"/>
  <c r="E249" i="3"/>
  <c r="E198" i="3"/>
  <c r="E273" i="3"/>
  <c r="E117" i="3"/>
  <c r="E180" i="3" l="1"/>
  <c r="E161" i="3" l="1"/>
  <c r="E111" i="3"/>
  <c r="E99" i="3"/>
  <c r="E94" i="3"/>
  <c r="E89" i="3"/>
  <c r="E69" i="3"/>
  <c r="E63" i="3"/>
  <c r="E51" i="3" l="1"/>
  <c r="E44" i="3"/>
  <c r="E15" i="3" l="1"/>
</calcChain>
</file>

<file path=xl/sharedStrings.xml><?xml version="1.0" encoding="utf-8"?>
<sst xmlns="http://schemas.openxmlformats.org/spreadsheetml/2006/main" count="376" uniqueCount="337">
  <si>
    <t>TT</t>
  </si>
  <si>
    <t>Ghi chú</t>
  </si>
  <si>
    <t>Tên cá nhân,</t>
  </si>
  <si>
    <t>Lê Hiếu, giáo viên Trường THCS&amp;THPT Nguyễn Khuyến</t>
  </si>
  <si>
    <t>Nguyễn Văn Lộc, Phó Hiệu trưởng Trường THCS&amp;THPT Nguyễn Khuyến</t>
  </si>
  <si>
    <t>Phan Hữu Thịnh, Phó Hiệu trưởng Trường THPT Hoàng Hoa Thám</t>
  </si>
  <si>
    <t>Phạm Tấn Ngọc Thụy, Hiệu trưởng Trường THPT Hoàng Hoa Thám</t>
  </si>
  <si>
    <t>Trịnh Thị Hoa, giáo viên Trường THPT Hoàng Hoa Thám</t>
  </si>
  <si>
    <t>Phạm Minh, Hiệu trưởng trường THPT Liên Chiểu.</t>
  </si>
  <si>
    <t>Mai Thị Bích Ngà, Phó Hiệu trưởng trường THPT Liên Chiểu.</t>
  </si>
  <si>
    <t>Lê Thị Bình, Tổ trưởng tổ Ngữ văn trường THPT Liên Chiểu.</t>
  </si>
  <si>
    <t>Đang đề nghị</t>
  </si>
  <si>
    <t>Võ Thị Hiền, Tổ trưởng Tổ Sử - Địa - GDCD Trường THPT Ngũ Hành Sơn</t>
  </si>
  <si>
    <t xml:space="preserve">Nguyễn Văn Ngưng, Phó Hiệu trưởng, Trường THPT Võ Chí Công </t>
  </si>
  <si>
    <t>Lê Vinh, Hiệu Trưởng Trường THPT chuyên Lê Quý Đôn</t>
  </si>
  <si>
    <t>Lê Xuyên, Giám đốc Trung tâm Giáo dục thường xuyên số 3</t>
  </si>
  <si>
    <t>Lê Thúy Diễm, giáo viên Trung tâm Giáo dục thường xuyên số 3</t>
  </si>
  <si>
    <t>Đinh Công Huân, giáo viên Trung tâm Giáo dục thường xuyên số 3</t>
  </si>
  <si>
    <t>Hoàng Thị Khánh Ly, Phó Giám đốc Trung tâm Giáo dục thường xuyên số 3</t>
  </si>
  <si>
    <t>Nguyễn Hữu Hùng, giáo viên Trung tâm Giáo dục thường xuyên số 3</t>
  </si>
  <si>
    <t>Nguyễn Thị Cẩm Tú,  giáo viên Trung tâm Giáo dục thường xuyên số 2</t>
  </si>
  <si>
    <t xml:space="preserve">Trương Văn Lâm, giáo viên Trung tâm Giáo dục thường xuyên số 2 </t>
  </si>
  <si>
    <t>Nguyễn Thị Phương Thảo, giáo viên Trung tâm Giáo dục thường xuyên số 2</t>
  </si>
  <si>
    <t>Lý Thị Mỹ Ngọc, Kế toán trưởng Trung tâm Giáo dục thường xuyên số 2</t>
  </si>
  <si>
    <t>Đinh Lương Y, Giám đốc Trung tâm Giáo dục thường xuyên số 2</t>
  </si>
  <si>
    <t>Đỗ Thị Đỗ Quyên, Giám đốc Trung tâm Hỗ trợ phát triển giáo dục hòa nhập Đà Nẵng</t>
  </si>
  <si>
    <t>Đặng Thanh Tùng, Phó Giám đốc Trung tâm Hỗ trợ phát triển giáo dục hòa nhập Đà Nẵng</t>
  </si>
  <si>
    <t>Phạm Thị Hạnh, Phó Giám đốc Trung tâm Hỗ trợ phát triển giáo dục hòa nhập Đà Nẵng</t>
  </si>
  <si>
    <t>Phan Ngọc Sang, giáo viên Trung tâm Hỗ trợ phát triển giáo dục hòa nhập Đà Nẵng</t>
  </si>
  <si>
    <t>Hoàng Văn Khương, nhân viên Trung tâm Hỗ trợ phát triển giáo dục hòa nhập Đà Nẵng</t>
  </si>
  <si>
    <t>Trần Thị Lý, giáo viên Trung tâm Hỗ trợ phát triển giáo dục hòa nhập Đà Nẵng</t>
  </si>
  <si>
    <t>Bùi Minh Quảng, Hiệu trưởng Trường THPT Sơn Trà</t>
  </si>
  <si>
    <t>Trương Thị Thu Trang, giáo viên Trường THPT Sơn Trà</t>
  </si>
  <si>
    <t>Đặng Thị Thoa, giáo viên Trường THPT Sơn Trà</t>
  </si>
  <si>
    <t>Nguyễn Thị Loan, giáo viên Trường THPT Sơn Trà</t>
  </si>
  <si>
    <t>Bùi Thị Bảo Trâm, giáo viên Trường THPT Sơn Trà</t>
  </si>
  <si>
    <t>Nguyễn Thị Huyền Trang, giáo viên Trường THPT Sơn Trà</t>
  </si>
  <si>
    <t>Nguyễn Văn Ngưng, Phó Hiệu trưởng Trường THPT Võ Chí Công</t>
  </si>
  <si>
    <t>Trịnh Văn Thân, giáo viên Trường THPT Võ Chí Công</t>
  </si>
  <si>
    <t>Nguyễn Thị Duy Duyên, giáo viên Trường THPT Võ Chí Công</t>
  </si>
  <si>
    <t>Phan Kim Nguyên, giáo viên Trường THPT Võ Chí Công</t>
  </si>
  <si>
    <t>Phạm Thị Đoan Phúc, giáo viên Trường THPT Võ Chí Công</t>
  </si>
  <si>
    <t>Ngô Thị Hoài Thương, giáo viên Trường THPT Võ Chí Công</t>
  </si>
  <si>
    <t>Lê Thị Thu Liễu, giáo viên Trường THCS&amp;THPT Nguyễn Khuyến</t>
  </si>
  <si>
    <t>Nguyễn Thị Phương Anh, giáo viên Trường THCS&amp;THPT Nguyễn Khuyến</t>
  </si>
  <si>
    <t>Thái Thị Lệ Hương, giáo viên Trường THCS&amp;THPT Nguyễn Khuyến</t>
  </si>
  <si>
    <t>Khổng Hoàng Phương, giáo viên Trường THCS&amp;THPT Nguyễn Khuyến</t>
  </si>
  <si>
    <t>Lê Thị Phước giáo viên Trường THCS&amp;THPT Nguyễn Khuyến</t>
  </si>
  <si>
    <t>Đỗ Thị Hồng Gấm, giáo viên Trường THCS&amp;THPT Nguyễn Khuyến</t>
  </si>
  <si>
    <t>Nguyễn Hữu Yến Nhi, giáo viên Trường THCS&amp;THPT Nguyễn Khuyến</t>
  </si>
  <si>
    <t>Đỗ Thị Phương Nam, giáo viên Trường THCS&amp;THPT Nguyễn Khuyến</t>
  </si>
  <si>
    <t>Nguyễn Thị Hoài Thương, giáo viên Trường THCS&amp;THPT Nguyễn Khuyến</t>
  </si>
  <si>
    <t>Trần Thị Hoa, giáo viên Trường THCS&amp;THPT Nguyễn Khuyến</t>
  </si>
  <si>
    <t>Lê Mạnh Tấn, giáo viên Trường THPT Hoàng Hoa Thám</t>
  </si>
  <si>
    <t>Lê Thị Mẫn, giáo viên Trường THPT Hoàng Hoa Thám</t>
  </si>
  <si>
    <t>Vũ Thị Như Trang, giáo viên Trường THPT Hoàng Hoa Thám</t>
  </si>
  <si>
    <t>Lê Thị Cẩm Giang, giáo viên Trường THPT Hoàng Hoa Thám</t>
  </si>
  <si>
    <t>Nguyễn Thị Kim Yến, giáo viên Trường THPT Hoàng Hoa Thám</t>
  </si>
  <si>
    <t>Lê Đức Thắng, giáo viên Trường THPT Hoàng Hoa Thám</t>
  </si>
  <si>
    <t>Trần Thị Ánh Ly, giáo viên Trường THPT Hoàng Hoa Thám</t>
  </si>
  <si>
    <t>Hồ Thị Thanh Tuyền, giáo viên Trường THPT Hoàng Hoa Thám</t>
  </si>
  <si>
    <t>Nguyễn Thị Thảo, giáo viên trường THPT Liên Chiểu.</t>
  </si>
  <si>
    <t>Võ Thị Huyền, giáo viên trường THPT Liên Chiểu.</t>
  </si>
  <si>
    <t>Phan Nguyễn Phương Thảo, giáo viên trường THPT Liên Chiểu.</t>
  </si>
  <si>
    <t>Trần Thị Kiều Thảo, giáo viên trường THPT Liên Chiểu.</t>
  </si>
  <si>
    <t>Võ Thị Thu Sương, giáo viên trường THPT Liên Chiểu.</t>
  </si>
  <si>
    <t>Hoàng Thị Quỳnh Giao, giáo viên Trường THPT Ngũ Hành Sơn</t>
  </si>
  <si>
    <t>Nguyễn Thị Hồng, giáo viên Trường THPT Ngũ Hành Sơn</t>
  </si>
  <si>
    <t>Trần Thị Thanh Hoa, giáo viên Trường THPT Ngũ Hành Sơn</t>
  </si>
  <si>
    <t>Phạm Thị Thùy Trang, giáo viên Trường THPT Ngũ Hành Sơn</t>
  </si>
  <si>
    <t>Trần Thị Như Hiếu, giáo viên Trường THPT Ngũ Hành Sơn</t>
  </si>
  <si>
    <t>Phạm Thị Mỹ Hạnh, giáo viên Trường THPT Nguyễn Hiền</t>
  </si>
  <si>
    <t>Nguyễn Thị Hồng Huệ giáo viên Trường THPT Nguyễn Hiền</t>
  </si>
  <si>
    <t>Lê Thị Kim Nguyên, giáo viên Trường THPT Nguyễn Hiền</t>
  </si>
  <si>
    <t>Nguyễn Thị Diễm Mi, giáo viên  Trường THPT Nguyễn Hiền</t>
  </si>
  <si>
    <t>Đỗ Thị Ngọc Diệp, giáo viên Trường THPT Nguyễn Hiền</t>
  </si>
  <si>
    <t>Nguyễn Lê Phương Uyên, giáo viên Trường THPT Nguyễn Hiền</t>
  </si>
  <si>
    <t>Hồ Thị Hiền, giáo viên Trường THPT Nguyễn Hiền</t>
  </si>
  <si>
    <t xml:space="preserve">Nguyễn Ngọc Duẩn giáo viên Trường THPT Nguyễn Hiền </t>
  </si>
  <si>
    <t>Trần Thị Hà Anh, giáo viên Tổ Sinh học Trường THPT Nguyễn Hiền</t>
  </si>
  <si>
    <t>Nguyễn Thị Đông Sương, giáo viên Trường THPT Nguyễn Hiền</t>
  </si>
  <si>
    <t>Ông Thị Ngọc Bích, giáo viên Trường THPT Nguyễn Hiền</t>
  </si>
  <si>
    <t xml:space="preserve">Trịnh Văn Thân, giáo viên Trường THPT Võ Chí Công </t>
  </si>
  <si>
    <t xml:space="preserve">Nguyễn Thị Duy Duyên, giáo viên Trường THPT Võ Chí Công </t>
  </si>
  <si>
    <t xml:space="preserve">Phan Kim Nguyên, giáo viên Trường THPT Võ Chí Công </t>
  </si>
  <si>
    <t xml:space="preserve">Phạm Thị Đoan Phúc, giáo viên Trường THPT Võ Chí Công </t>
  </si>
  <si>
    <t>Nguyễn Hữu Siêu, giáo viên Trường THPT chuyên Lê Quý Đôn</t>
  </si>
  <si>
    <t>Phạm Thị Phương Dung, giáo viên Trường THPT chuyên Lê Quý Đôn</t>
  </si>
  <si>
    <t>Đỗ Văn Nhỏ, giáo viên Trường THPT chuyên Lê Quý Đôn</t>
  </si>
  <si>
    <t>Trần Thị Thiên Vân, giáo viên Trường THPT chuyên Lê Quý Đôn</t>
  </si>
  <si>
    <t>Vũ Thị Minh Huệ, giáo viên Trường THPT chuyên Lê Quý Đôn</t>
  </si>
  <si>
    <t>Nguyễn Đình Minh, giáo viên Trường THPT chuyên Lê Quý Đôn</t>
  </si>
  <si>
    <t>Trịnh Ngọc Xuân Thảo, giáo viên Trường THPT chuyên Lê Quý Đôn</t>
  </si>
  <si>
    <t>Phạm Thị Bích Thư, giáo viên Trường THPT chuyên Lê Quý Đôn</t>
  </si>
  <si>
    <t>Nguyễn Ngọc Đoàn, giáo viên Trường THPT chuyên Lê Quý Đôn</t>
  </si>
  <si>
    <t>Nguyễn Thị Lệ, giáo viên Trường THPT chuyên Lê Quý Đôn</t>
  </si>
  <si>
    <t>Đỗ Thị Hiền Trang, giáo viên Trường THPT chuyên Lê Quý Đôn</t>
  </si>
  <si>
    <t>Hà Thị Uyên, giáo viên Trường THPT chuyên Lê Quý Đôn</t>
  </si>
  <si>
    <t>Phạm Đình Được, giáo viên Trường THPT chuyên Lê Quý Đôn</t>
  </si>
  <si>
    <t>Lê Thị Bé, giáo viên Trường THPT chuyên Lê Quý Đôn</t>
  </si>
  <si>
    <t>Lưu Lê Uyên, giáo viên Trường THPT chuyên Lê Quý Đôn</t>
  </si>
  <si>
    <t>Vĩ Thanh Giang, giáo viên Trường THPT chuyên Lê Quý Đôn</t>
  </si>
  <si>
    <t>Nguyễn Đình Nhật, giáo viên Trường THPT chuyên Lê Quý Đôn</t>
  </si>
  <si>
    <t>Nguyễn Thị Thùy Dương, giáo viên Trường THPT chuyên Lê Quý Đôn</t>
  </si>
  <si>
    <t>Lê Thị Diệu Linh, giáo viên Trường THPT chuyên Lê Quý Đôn</t>
  </si>
  <si>
    <t>Hoàng Hào, giáo viên Trường THCS&amp;THPT Nguyễn Khuyến</t>
  </si>
  <si>
    <t>Nguyễn Thị Phương Dung, giáo viên Trường THPT Ngũ Hành Sơn</t>
  </si>
  <si>
    <t>Nguyễn Đình Báu, Nhân viên Tổ Văn phòng Trường THPT Nguyễn Hiền</t>
  </si>
  <si>
    <t>Nguyễn Duy Quy, Hiệu trưởng Trường chuyên biệt Tương Lai</t>
  </si>
  <si>
    <t>Huỳnh Thị Thanh Thúy, giáo viên Trường chuyên biệt Tương Lai</t>
  </si>
  <si>
    <t>Trương Thị Công Hòa, giáo viên Trường chuyên biệt Tương Lai</t>
  </si>
  <si>
    <t>Nguyễn Quang Hưng, Hiệu trưởng Trường THPT Phan Châu Trinh</t>
  </si>
  <si>
    <t>Đoàn Thị Hạnh, Phó Hiệu trưởng Trường THPT Phan Châu Trinh</t>
  </si>
  <si>
    <t>Nguyễn Thị Thảo Sương, Phó Hiệu trưởng Trường THPT Phan Châu Trinh</t>
  </si>
  <si>
    <t>Lê Phước Bình, Phó Hiệu trưởng Trường THPT Phan Châu Trinh</t>
  </si>
  <si>
    <t>Trịnh Xuân Vịnh, Giám đốc Trung tâm Giáo dục thường xuyên số 1</t>
  </si>
  <si>
    <t>Nguyễn Hạ Long, Trưởng phòng Đào tạo, bồi dưỡng Trung tâm Giáo dục thường xuyên số 1</t>
  </si>
  <si>
    <t>Nguyễn Thị Thu Hòa, Trưởng phòng Tổ chức hành chính Trung tâm Giáo dục thường xuyên số 1</t>
  </si>
  <si>
    <t>Đặng Văn Mười, giáo viên Trung tâm Giáo dục thường xuyên số 1</t>
  </si>
  <si>
    <t>Đinh Công Đức, giáo viên Trung tâm Giáo dục thường xuyên số 1</t>
  </si>
  <si>
    <t>Trần Xuân Thiên Thanh, giáo viên Trường THPT Phan Châu Trinh</t>
  </si>
  <si>
    <t>Phan Thị Vĩnh, giáo viên Trường THPT Phan Châu Trinh</t>
  </si>
  <si>
    <t>Hồ Đắc Trần Quỳnh Ni, giáo viên Trường THPT Phan Châu Trinh</t>
  </si>
  <si>
    <t>Hoàng Châu Thanh Thảo, giáo viên Trường THPT Phan Châu Trinh</t>
  </si>
  <si>
    <t>Lưu Thị Thoa, giáo viên Trường THPT Phan Châu Trinh</t>
  </si>
  <si>
    <t>Hoàng Thị Thanh Thủy, giáo viên Trường THPT Phan Châu Trinh</t>
  </si>
  <si>
    <t>Vũ Thị Mỹ, giáo viên Trường THPT Phan Châu Trinh</t>
  </si>
  <si>
    <t>Bùi Thị Lệ Huyền, giáo viên Trường THPT Phan Châu Trinh</t>
  </si>
  <si>
    <t>Nguyễn Thị Thúy Trân, giáo viên Trường THPT Phan Châu Trinh</t>
  </si>
  <si>
    <t>Trần Thị Tường Vy, giáo viên Trường THPT Phan Châu Trinh</t>
  </si>
  <si>
    <t>Trang Huyền Trinh, giáo viên Trường THPT Phan Châu Trinh</t>
  </si>
  <si>
    <t>Huỳnh Thị Ngọc Ngoạn, giáo viên Trường THPT Phan Châu Trinh</t>
  </si>
  <si>
    <t>Nguyễn Thị Liễu, giáo viên Trường THPT Phan Châu Trinh</t>
  </si>
  <si>
    <t>Lưu Văn Hoàn, giáo viên Trường THPT Phan Châu Trinh</t>
  </si>
  <si>
    <t>Trương Trọng Tường Huy, giáo viên Trường THPT Phan Châu Trinh</t>
  </si>
  <si>
    <t>Nguyễn Thị Hoài Thu, giáo viên Trường THPT Phan Châu Trinh</t>
  </si>
  <si>
    <t>Võ Hoàng Tâm Nguyên, giáo viên Trường THPT Phan Châu Trinh</t>
  </si>
  <si>
    <t>Trịnh Đức Anh, giáo viên Trường THPT Phan Châu Trinh</t>
  </si>
  <si>
    <t>Bùi Thị Thùy Lâm, giáo viên Trường THPT Phan Châu Trinh</t>
  </si>
  <si>
    <t>Đào Thị Minh Thi, giáo viên Trường THPT Phan Châu Trinh</t>
  </si>
  <si>
    <t>Nguyễn Thị Việt Thảo, giáo viên Trường THPT Phan Châu Trinh</t>
  </si>
  <si>
    <t>Trần Thị Quỳnh Ân, giáo viên Trường THPT Phan Châu Trinh</t>
  </si>
  <si>
    <t>Dương Nguyễn Thảo Nguyên, giáo viên Trường THPT Phan Châu Trinh</t>
  </si>
  <si>
    <t>Hoàng Thị Nam Khuê, nhân viên Thư viện Trường THPT Phan Châu Trinh</t>
  </si>
  <si>
    <t>Lê Thị Kim Ánh, giáo viên Trung tâm Giáo dục thường xuyên số 1</t>
  </si>
  <si>
    <t>Nguyễn Thị Minh Trinh, giáo viên Trung tâm Giáo dục thường xuyên số 1</t>
  </si>
  <si>
    <t>Nguyễn Cửu Huy, Hiệu trưởng Trường THPT Thái Phiên</t>
  </si>
  <si>
    <t>Nguyễn Thị Hoàng Hiếu, Phó Hiệu trưởng Trường THPT Thái Phiên</t>
  </si>
  <si>
    <t>Ngô Hoàng Ngọc Châu, giáo viên Trường THPT Thái Phiên</t>
  </si>
  <si>
    <t>Nguyễn Thị Huệ, giáo viên Trường THPT Thái Phiên</t>
  </si>
  <si>
    <t>Trần Quốc Thắng, giáo viên Trường THPT Thái Phiên</t>
  </si>
  <si>
    <t>Nguyễn Thị Ngọc Toàn, giáo viên Trường THPT Thái Phiên</t>
  </si>
  <si>
    <t>Nguyễn Thị Quế Hương, giáo viên Trường THPT Thái Phiên</t>
  </si>
  <si>
    <t>Nguyễn Thị Cẩm Nhung, giáo viên Trường THPT Thái Phiên</t>
  </si>
  <si>
    <t>Thái Thị Lệ Trinh, giáo viên Trường THPT Thái Phiên</t>
  </si>
  <si>
    <t>Hồ Vũ Hoàng Mai, giáo viên Trường THPT Thái Phiên</t>
  </si>
  <si>
    <t>Phạm Thị Hải Yến, giáo viên Trường THPT Thái Phiên</t>
  </si>
  <si>
    <t>Nguyễn Thu Ngân, giáo viên Trường THPT Thái Phiên</t>
  </si>
  <si>
    <t>Hoàng Văn Võ, giáo viên Trường THPT Thái Phiên</t>
  </si>
  <si>
    <t>Trần Thị Khuyên, giáo viên Trường THPT Thái Phiên</t>
  </si>
  <si>
    <t>Phạm Sỹ Liêm, Hiệu Trưởng Trường THPT Quang Trung</t>
  </si>
  <si>
    <t>Lê Thị Mỹ Nguyên, Phó Hiệu Trưởng Trường THPT Quang Trung</t>
  </si>
  <si>
    <t>Nguyễn Thị Thu Hà, giáo viên Trường THPT Quang Trung</t>
  </si>
  <si>
    <t>Phạm Thị Kim Huệ, giáo viên Trường THPT Quang Trung</t>
  </si>
  <si>
    <t>Nguyễn Lê Nhật Quỳnh, giáo viên Trường THPT Quang Trung</t>
  </si>
  <si>
    <t>Trường THPT Quang Trung</t>
  </si>
  <si>
    <t>Nguyễn Thị Bê, Phó Hiệu trưởng Trường THPT Nguyễn Thượng Hiền</t>
  </si>
  <si>
    <t>Triệu Thị Hải, giáo viên Trường THPT Nguyễn Thượng Hiền</t>
  </si>
  <si>
    <t>Nguyễn Thị Bích, giáo viên Trường THPT Nguyễn Thượng Hiền</t>
  </si>
  <si>
    <t>Nguyễn Thị Nhung, giáo viênTrường THPT Nguyễn Thượng Hiền</t>
  </si>
  <si>
    <t>Trần Thanh Liêm, giáo viên, Trường THPT Nguyễn Thượng Hiền</t>
  </si>
  <si>
    <t>Nguyễn Huỳnh Tiểu My, giáo viên, Trường THPT Nguyễn Thượng Hiền</t>
  </si>
  <si>
    <t>Hoàng Thục Trang, giáo viên, Trường THPT Nguyễn Thượng Hiền</t>
  </si>
  <si>
    <t>Trần Thị Hào, giáo viên, Trường THPT Nguyễn Thượng Hiền</t>
  </si>
  <si>
    <t>Trương Thị Hoa, giáo viên, Trường THPT Nguyễn Thượng Hiền</t>
  </si>
  <si>
    <t>Trần Thị Quỳnh, giáo viên, Trường THPT Nguyễn Thượng Hiền</t>
  </si>
  <si>
    <t>Phạm Công Triều, giáo viên, Trường THPT Nguyễn Thượng Hiền</t>
  </si>
  <si>
    <t>Hồ Thị Thu Thanh, Hiệu trưởng Trường THPT Hòa Vang</t>
  </si>
  <si>
    <t>Trần Thị Ngọc, Phó Hiệu trưởng Trường THPT Hòa Vang</t>
  </si>
  <si>
    <t>Trần Thu Hà, giáo viên Trường THPT Hòa Vang</t>
  </si>
  <si>
    <t>Nguyễn Thị Thu Hương, giáo viên Trường THPT Hòa Vang</t>
  </si>
  <si>
    <t>Nguyễn Thị Đông Hằng, giáo viên Trường THPT Hòa Vang</t>
  </si>
  <si>
    <t>Đặng Thị Thanh Hường, giáo viên Trường THPT Hòa Vang</t>
  </si>
  <si>
    <t>Ngô Hồng Nhi, giáo viên Trường THPT Hòa Vang</t>
  </si>
  <si>
    <t>Nguyễn Bá Hảo, Hiệu trưởng Trường THPT Phạm Phú Thứ</t>
  </si>
  <si>
    <t>Vũ Thị Oanh, giáo viên Trường THPT Phạm Phú Thứ</t>
  </si>
  <si>
    <t>Nguyễn Hoàng Kim Liên, giáo viên Trường THPT Phạm Phú Thứ</t>
  </si>
  <si>
    <t>Nguyễn Thị Thanh Dung, giáo viên Trường THPT Phạm Phú Thứ</t>
  </si>
  <si>
    <t>Tống Thị Thúy Hảo, giáo viên Trường THPT Phạm Phú Thứ</t>
  </si>
  <si>
    <t>Vũ Thị Lương, giáo viên Trường THPT Phạm Phú Thứ</t>
  </si>
  <si>
    <t>Đinh Thị Dương, giáo viên Trường THPT Phạm Phú Thứ</t>
  </si>
  <si>
    <t>Hồ Thị Kim Minh, giáo viên Trường THPT Phạm Phú Thứ</t>
  </si>
  <si>
    <t>Đặng Thị Minh Hoa, giáo viên Trường THPT Phạm Phú Thứ</t>
  </si>
  <si>
    <t>Phan Thị Duyên, giáo viên Trường THPT Phạm Phú Thứ</t>
  </si>
  <si>
    <t>Trần Thị Hoa Ban, giáo viên Trường THPT Phạm Phú Thứ</t>
  </si>
  <si>
    <t>Đỗ Thị Hạnh Đoan, giáo viên Trường THPT Phạm Phú Thứ</t>
  </si>
  <si>
    <t>Nguyễn Thị Minh Tuyết, Hiệu trưởng trường phổ thông Hermann Gmeiner</t>
  </si>
  <si>
    <t>Phạm Hưng, Phó hiệu trưởng trường phổ thông Hermann Gmeiner</t>
  </si>
  <si>
    <t>Bùi Đức Quang, giáo viên trường phổ thông Hermann Gmeiner</t>
  </si>
  <si>
    <t>Hồ Thị Thanh Nga, giáo viên trường phổ thông Hermann Gmeiner</t>
  </si>
  <si>
    <t>Phan Thị Hiên, giáo viên trường phổ thông Hermann Gmeiner</t>
  </si>
  <si>
    <t>Đặng Thị Diễm Phúc, giáo viên trường phổ thông Hermann Gmeiner</t>
  </si>
  <si>
    <t>Trần Xuân Lợi, giáo viên trường phổ thông Hermann Gmeiner</t>
  </si>
  <si>
    <t>Lê Ngọc Nhân, giáo viên trường phổ thông Hermann Gmeiner</t>
  </si>
  <si>
    <t>Nguyễn Văn Quan, giáo viên trường phổ thông Hermann Gmeiner</t>
  </si>
  <si>
    <t>Võ Văn Tuấn, giáo viên trường phổ thông Hermann Gmeiner</t>
  </si>
  <si>
    <t>Lê Văn Huỳnh, Phó Hiệu trưởng Trường THPT Thanh Khê</t>
  </si>
  <si>
    <t>Phạm Giang Hồ, giáo viên Trường THPT Thanh Khê</t>
  </si>
  <si>
    <t>Trương Nhật Lý, giáo viên Trường THPT Thanh Khê</t>
  </si>
  <si>
    <t>Lê Thị Bích Trâm, giáo viên Trường THPT Thanh Khê</t>
  </si>
  <si>
    <t>Bùi Thị Thanh Hà, giáo viên Trường THPT Thanh Khê</t>
  </si>
  <si>
    <t>Đinh Tiến Lực, giáo viên Trường THPT Thanh Khê</t>
  </si>
  <si>
    <t>Nguyễn Thị Minh Khai, giáo viên Trường THPT Thanh Khê</t>
  </si>
  <si>
    <t>Nguyễn Thị Minh Hòa, giáo viên Trường THPT Ông Ích Khiêm</t>
  </si>
  <si>
    <t>Nguyễn Lương Hoàng, giáo viên Trường THPT Ông Ích Khiêm</t>
  </si>
  <si>
    <t>Lê Tự Quãng, giáo viên Trường THPT Ông Ích Khiêm</t>
  </si>
  <si>
    <t>Nguyễn Thị Kim Thứ, giáo viên Trường THPT Ông Ích Khiêm</t>
  </si>
  <si>
    <t>Trần Ánh Linh, giáo viên Trường THPT Ông Ích Khiêm</t>
  </si>
  <si>
    <t>Cao Thị Thanh Vân, giáo viên Trường THPT Ông Ích Khiêm</t>
  </si>
  <si>
    <t>Nguyễn Thị Thúy An, giáo viên Trường THPT Ông Ích Khiêm</t>
  </si>
  <si>
    <t>Ngô Thị Mỹ Dung, giáo viên Trường THPT Ông Ích Khiêm</t>
  </si>
  <si>
    <t>Cù Thị Thanh Thủy, giáo viên Trường THPT Ông Ích Khiêm</t>
  </si>
  <si>
    <t>Nguyễn Thanh Thảo, giáo viên Trường THPT Ông Ích Khiêm</t>
  </si>
  <si>
    <t>Nguyễn Thị Kim Thoa, giáo viên Trường THPT Ông Ích Khiêm</t>
  </si>
  <si>
    <t>Trần Thị Kim Vân, Hiệu trưởng Trường THPT Tôn Thất Tùng</t>
  </si>
  <si>
    <t>Trịnh Thị Gấm, Phó Hiệu trưởng Trường THPT Tôn Thất Tùng</t>
  </si>
  <si>
    <t>Phạm Thị Ngọc Thảo, Phó Hiệu trưởng Trường THPT Tôn Thất Tùng</t>
  </si>
  <si>
    <t>Nguyễn Thị Hạnh, giáo viên Trường THPT Tôn Thất Tùng</t>
  </si>
  <si>
    <t>Nguyễn Thị Hồng Thủy, giáo viên Trường THPT Tôn Thất Tùng</t>
  </si>
  <si>
    <t>Lê Khánh Loan, giáo viên Trường THPT Tôn Thất Tùng</t>
  </si>
  <si>
    <t>Trần Vân Trang, giáo viên Trường THPT Tôn Thất Tùng</t>
  </si>
  <si>
    <t>Nguyễn Thị Thu Ba, giáo viên Trường THPT Tôn Thất Tùng</t>
  </si>
  <si>
    <t>Phạm Thị Nga, giáo viên Trường THPT Tôn Thất Tùng</t>
  </si>
  <si>
    <t>Ngô Thị Hoài Phương, giáo viên Trường THPT Tôn Thất Tùng</t>
  </si>
  <si>
    <t>Đinh Thị Diệp Thảo, giáo viên Trường THPT Tôn Thất Tùng</t>
  </si>
  <si>
    <t>Phan Hùng, Hiệu trưởng Trường THPT Trần Phú</t>
  </si>
  <si>
    <t>Hồ Thị Thảo Nguyên, Phó hiệu trưởng Trường THPT Trần Phú</t>
  </si>
  <si>
    <t xml:space="preserve">Phạm Thị Ánh Tuyết, Phó hiệu trưởng Trường THPT Trần Phú </t>
  </si>
  <si>
    <t>Nguyễn Thị Thu Nguyệt, giáo viên Trường THPT Trần Phú</t>
  </si>
  <si>
    <t>Thái Thùy Linh, giáo viên Trường THPT Trần Phú</t>
  </si>
  <si>
    <t>Lê Thị Thủy, giáo viên Trường THPT Trần Phú</t>
  </si>
  <si>
    <t>Tăng Thị Trúc Linh, nhân viên thư viện Trường THPT Trần Phú</t>
  </si>
  <si>
    <t>Võ Thị Xuân Hương, giáo viên Trường THPT Trần Phú</t>
  </si>
  <si>
    <t>Lê Thị Dung, giáo viên Trường THPT Trần Phú</t>
  </si>
  <si>
    <t>Lê Đình Hợi, giáo viên Trường THPT Trần Phú</t>
  </si>
  <si>
    <t>Nguyễn Huyền Trang, giáo viên Trường THPT Trần Phú</t>
  </si>
  <si>
    <t>Cao Trung Kiên, giáo viên Trường THPT Trần Phú</t>
  </si>
  <si>
    <t>Bùi Thị Phương Dung, giáo viên Trường THPT Trần Phú</t>
  </si>
  <si>
    <t>Ngô Văn Khánh, giáo viên Trường THPT Trần Phú</t>
  </si>
  <si>
    <t>Lê Trần Nguyệt Vi, giáo viên Trường THPT Trần Phú</t>
  </si>
  <si>
    <t>Nguyễn Thị Ngọc Hiếu, giáo viên Trường THPT Trần Phú</t>
  </si>
  <si>
    <t>Nguyễn Thị Lệ Hằng, giáo viên Trường THPT Trần Phú</t>
  </si>
  <si>
    <t>Nguyễn Thành Quý, giáo viên Trường THPT Nguyễn Trãi</t>
  </si>
  <si>
    <t>Nguyễn Thị Kim Tiến, Hiệu trưởng Trường THPT Ngô Quyền</t>
  </si>
  <si>
    <t>Ngô Thị Hồng Tâm, Phó Hiệu trưởng Trường THPT Ngô Quyền</t>
  </si>
  <si>
    <t>Hoàng Thị Liên, giáo viên Trường THPT Ngô Quyền</t>
  </si>
  <si>
    <t>Đặng Đình Vinh, giáo viên Trường THPT Ngô Quyền</t>
  </si>
  <si>
    <t>Lê Hoài Nam, giáo viên Trường THPT Ngô Quyền</t>
  </si>
  <si>
    <t>Lê Thị Thanh Nhân, giáo viên Trường THPT Ngô Quyền</t>
  </si>
  <si>
    <t>Đỗ Thị Triệu Hải, giáo viên Trường THPT Ngô Quyền</t>
  </si>
  <si>
    <t>Lê Đình Lưu, giáo viên Trường THPT Ngô Quyền</t>
  </si>
  <si>
    <t>Nguyễn Thị Thanh Hoa, giáo viên Trường THPT Ngô Quyền</t>
  </si>
  <si>
    <t>Lê Thị Khánh Lan, giáo viên Trường THPT Ngô Quyền</t>
  </si>
  <si>
    <t>Hồ Thị Thúy, giáo viên Trường THPT Ngô Quyền</t>
  </si>
  <si>
    <t>Nguyễn Thị Bích Hường, giáo viên Trường THPT Ngô Quyền</t>
  </si>
  <si>
    <t>Trần Cao Thanh Hải, Phó Hiệu trưởng Trường THPT Ngô Quyền</t>
  </si>
  <si>
    <t>Tống Thiên Long, Hiệu trưởng Trường TH, THCS, THPT SkyLine</t>
  </si>
  <si>
    <t>Trần Thị Thanh, Hiệu trưởng Trường TH, THCS, THPT SkyLine</t>
  </si>
  <si>
    <t>Phạm Nguyên Thông, giáo viên Trường TH, THCS, THPT SkyLine</t>
  </si>
  <si>
    <t>Nguyễn Thị Tuyết, giáo viên Trường TH, THCS, THPT SkyLine</t>
  </si>
  <si>
    <t>Ngô Thị Kiều Trang, giáo viên Trường TH, THCS, THPT SkyLine</t>
  </si>
  <si>
    <t>Đỗ Thị Sang, giáo viên Trường TH, THCS, THPT SkyLine</t>
  </si>
  <si>
    <t>Hoàng Thị Thiện, giáo viên Trường TH, THCS, THPT SkyLine</t>
  </si>
  <si>
    <t>Bùi Thị Nguyên Nữ, giáo viên Trường TH, THCS, THPT SkyLine</t>
  </si>
  <si>
    <t>Đỗ Anh Huy, giáo viên Trường TH, THCS, THPT SkyLine</t>
  </si>
  <si>
    <t>Nguyễn Thị Quỳnh Như, giáo viên Trường TH, THCS, THPT SkyLine</t>
  </si>
  <si>
    <t>Huỳnh Thảo Nguyên, giáo viên Trường TH, THCS, THPT SkyLine</t>
  </si>
  <si>
    <t>Huỳnh Thị Thu Thảo, giáo viên Trường TH, THCS, THPT SkyLine</t>
  </si>
  <si>
    <t>Nguyễn Thị Trà Mi, giáo viên Trường TH, THCS, THPT SkyLine</t>
  </si>
  <si>
    <t>Lê Thị Yến Nhi, giáo viên Trường TH, THCS, THPT SkyLine</t>
  </si>
  <si>
    <t>Võ Thị Ni Na, giáo viên Trường TH, THCS, THPT SkyLine</t>
  </si>
  <si>
    <t>Châu Thị Diễm Thúy, giáo viên Trường TH, THCS, THPT SkyLine</t>
  </si>
  <si>
    <t>Đinh Thị Hải Yến, giáo viên Trường TH, THCS, THPT SkyLine</t>
  </si>
  <si>
    <t>Nguyễn Thị Hải Yến, giáo viên Trường TH, THCS, THPT SkyLine</t>
  </si>
  <si>
    <t>Nguyễn Văn Việt, giáo viên Trường TH, THCS, THPT SkyLine</t>
  </si>
  <si>
    <t>Lê Đình Thảo, giáo viên Trường TH, THCS, THPT SkyLine</t>
  </si>
  <si>
    <t>Nguyễn Lan Phương, giáo viên Trường TH, THCS, THPT SkyLine</t>
  </si>
  <si>
    <t>Ngô Nguyễn Nhật Hùng, giáo viên Trường TH, THCS, THPT SkyLine</t>
  </si>
  <si>
    <t>Lê Thị Phượng, giáo viên Trường THPT Phan Thành Tài</t>
  </si>
  <si>
    <t>Nguyễn Thị Diện, giáo viên Trường THPT Phan Thành Tài</t>
  </si>
  <si>
    <t>Đinh Thị Thu Hường, giáo viên Trường THPT Phan Thành Tài</t>
  </si>
  <si>
    <t>Nguyễn Thị Nga, giáo viên Trường THPT Phan Thành Tài</t>
  </si>
  <si>
    <t>Nguyễn Thị Thúy, giáo viên Trường THPT Phan Thành Tài</t>
  </si>
  <si>
    <t>Mai Xuân Viên, giáo viên Trường THPT Nguyễn Trãi</t>
  </si>
  <si>
    <t>Nguyễn Thị Thu Hà, giáo viên Trường THPT Nguyễn Trãi</t>
  </si>
  <si>
    <t>Nguyễn Thị Hạnh Quyên, giáo viên Trường THPT Nguyễn Trãi</t>
  </si>
  <si>
    <t>Nguyễn Thị  Loan, giáo viên Trường THPT Nguyễn Trãi</t>
  </si>
  <si>
    <t>Nguyễn Thị Thanh Tâm, giáo viên Trường THPT Nguyễn Trãi</t>
  </si>
  <si>
    <t>Phạm Lạc, giáo viên Trường THPT Nguyễn Trãi</t>
  </si>
  <si>
    <t>Hoàn thành xuất sắc nhiệm vụ năm học 2019-2020</t>
  </si>
  <si>
    <t>Tên đơn vị</t>
  </si>
  <si>
    <t>Có phong trào thi đua thường xuyên, thiết thực đã được áp dụng trong thực tiễn</t>
  </si>
  <si>
    <t>Trường Mầm non Măng non, quận Hải Châu</t>
  </si>
  <si>
    <t>Đạt</t>
  </si>
  <si>
    <t>Nội bộ đoàn kết, tích cực thực hành tiết kiệm</t>
  </si>
  <si>
    <t>DANH SÁCH TẬP THỂ ĐỀ NGHỊ BẰNG KHEN CỦA BỘ GIÁO DỤC VÀ ĐÀO TẠO</t>
  </si>
  <si>
    <t>Trường Mầm non 20-10, quận Hải Châu</t>
  </si>
  <si>
    <t>Trường Tiểu học Phan Đăng Lưu, quận Hải Châu</t>
  </si>
  <si>
    <t>Trường Mầm non Hòa Nhơn, huyện Hòa Vang</t>
  </si>
  <si>
    <t>Trường Tiểu học Lâm Quang Thự, huyện Hòa Vang</t>
  </si>
  <si>
    <t>Trường THCS Đỗ Thúc Tịnh, huyện Hòa Vang</t>
  </si>
  <si>
    <t>Trường THCS Nguyễn Lương Bằng, quận Liên Chiểu</t>
  </si>
  <si>
    <t>Trường Mầm non Hoàng Mai, quận Thanh Khê</t>
  </si>
  <si>
    <t>Trường Tiểu học Trần Cao Vân, quận Thanh Khê</t>
  </si>
  <si>
    <t>Tiêu chuẩn</t>
  </si>
  <si>
    <t>Nguyễn Thị Phương Lệ, giáo viên Trường THPT Phan Châu Trinh</t>
  </si>
  <si>
    <t>Đinh Thị Ngọc Gái, giáo viên Trường THPT Phan Châu Trinh</t>
  </si>
  <si>
    <t>Huỳnh Thị Thanh Hương, giáo viên Trường THPT Phan Châu Trinh</t>
  </si>
  <si>
    <t>Nguyễn Thị Diệu Trang, giáo viên Trường THPT Phan Châu Trinh</t>
  </si>
  <si>
    <t>Trần Cảnh Trinh, giáo viên Trường THPT Phan Châu Trinh</t>
  </si>
  <si>
    <t>Vũ Tuấn Anh, giáo viên Trường THPT Phan Châu Trinh</t>
  </si>
  <si>
    <t>Lê Viết Duyên, giáo viên Trường THPT Cẩm Lệ</t>
  </si>
  <si>
    <t>Trần Thị Phương Chi, giáo viên Trường THPT Cẩm Lệ</t>
  </si>
  <si>
    <t>Đoàn Thị Hường Vi, giáo viên Trường THPT Cẩm Lệ</t>
  </si>
  <si>
    <t>Đào Thị Thùy Linh, giáo viên Trường THPT Cẩm Lệ</t>
  </si>
  <si>
    <t>Trương Thị Thúy Hồng, giáo viên Trường THPT Cẩm Lệ</t>
  </si>
  <si>
    <t>Phan Thị Xuân Hà, giáo viên Trường THPT Cẩm Lệ</t>
  </si>
  <si>
    <t>Ngô Thị Hoàng Ni, giáo viên Trường THPT Cẩm Lệ</t>
  </si>
  <si>
    <t>Phạm Ngọc Thànhgiáo viên Trường THPT Cẩm Lệ</t>
  </si>
  <si>
    <t>Nguyễn Kim Nguyên, giáo viên Trường THPT Cẩm Lệ</t>
  </si>
  <si>
    <t>Nguyễn Thị Mỹ Phượng, giáo viên Trường THPT Cẩm Lệ</t>
  </si>
  <si>
    <t xml:space="preserve">Số lượng </t>
  </si>
  <si>
    <r>
      <t>Nguyễn Huỳnh Tiểu My, g</t>
    </r>
    <r>
      <rPr>
        <sz val="12"/>
        <color theme="1"/>
        <rFont val="Times New Roman"/>
        <family val="1"/>
      </rPr>
      <t>iáo viên, Trường THPT Nguyễn Thượng Hiền</t>
    </r>
  </si>
  <si>
    <r>
      <t>Hoàng Thục Trang, g</t>
    </r>
    <r>
      <rPr>
        <sz val="12"/>
        <color theme="1"/>
        <rFont val="Times New Roman"/>
        <family val="1"/>
      </rPr>
      <t>iáo viên, Trường THPT Nguyễn Thượng Hiền</t>
    </r>
  </si>
  <si>
    <t>Giới tính</t>
  </si>
  <si>
    <t xml:space="preserve">Ông </t>
  </si>
  <si>
    <t>Tỷ lệ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</si>
</sst>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" fontId="1" fillId="2" borderId="1" xfId="1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9" fontId="1" fillId="2" borderId="1" xfId="0" applyNumberFormat="1" applyFont="1" applyFill="1" applyBorder="1" applyAlignment="1">
      <alignment vertical="top"/>
    </xf>
    <xf numFmtId="9" fontId="1" fillId="2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abSelected="1" topLeftCell="A298" zoomScaleNormal="100" workbookViewId="0">
      <selection activeCell="D11" sqref="D11"/>
    </sheetView>
  </sheetViews>
  <sheetFormatPr defaultColWidth="87.5" defaultRowHeight="15.75" x14ac:dyDescent="0.25"/>
  <cols>
    <col min="1" max="1" width="3.875" style="7" bestFit="1" customWidth="1"/>
    <col min="2" max="2" width="2.875" style="7" bestFit="1" customWidth="1"/>
    <col min="3" max="3" width="8" style="7" customWidth="1"/>
    <col min="4" max="4" width="77.625" style="7" bestFit="1" customWidth="1"/>
    <col min="5" max="5" width="8.375" style="30" bestFit="1" customWidth="1"/>
    <col min="6" max="6" width="6.5" style="7" bestFit="1" customWidth="1"/>
    <col min="7" max="16384" width="87.5" style="7"/>
  </cols>
  <sheetData>
    <row r="1" spans="1:6" ht="26.45" customHeight="1" x14ac:dyDescent="0.25">
      <c r="A1" s="19" t="s">
        <v>0</v>
      </c>
      <c r="B1" s="19"/>
      <c r="C1" s="31" t="s">
        <v>334</v>
      </c>
      <c r="D1" s="19" t="s">
        <v>2</v>
      </c>
      <c r="E1" s="20" t="s">
        <v>331</v>
      </c>
      <c r="F1" s="31" t="s">
        <v>336</v>
      </c>
    </row>
    <row r="2" spans="1:6" x14ac:dyDescent="0.25">
      <c r="A2" s="36">
        <v>1</v>
      </c>
      <c r="B2" s="36">
        <v>1</v>
      </c>
      <c r="C2" s="36" t="s">
        <v>335</v>
      </c>
      <c r="D2" s="37" t="s">
        <v>4</v>
      </c>
      <c r="E2" s="34">
        <f>96*0.15</f>
        <v>14.399999999999999</v>
      </c>
      <c r="F2" s="43">
        <v>0.15</v>
      </c>
    </row>
    <row r="3" spans="1:6" s="10" customFormat="1" x14ac:dyDescent="0.25">
      <c r="A3" s="9">
        <v>2</v>
      </c>
      <c r="B3" s="9">
        <v>2</v>
      </c>
      <c r="C3" s="9"/>
      <c r="D3" s="2" t="s">
        <v>3</v>
      </c>
      <c r="E3" s="27"/>
      <c r="F3" s="27"/>
    </row>
    <row r="4" spans="1:6" s="10" customFormat="1" x14ac:dyDescent="0.25">
      <c r="A4" s="9">
        <v>3</v>
      </c>
      <c r="B4" s="9">
        <v>3</v>
      </c>
      <c r="C4" s="9"/>
      <c r="D4" s="2" t="s">
        <v>105</v>
      </c>
      <c r="E4" s="27"/>
      <c r="F4" s="27"/>
    </row>
    <row r="5" spans="1:6" s="10" customFormat="1" x14ac:dyDescent="0.25">
      <c r="A5" s="9">
        <v>4</v>
      </c>
      <c r="B5" s="21">
        <v>4</v>
      </c>
      <c r="C5" s="32"/>
      <c r="D5" s="2" t="s">
        <v>43</v>
      </c>
      <c r="E5" s="27"/>
      <c r="F5" s="27"/>
    </row>
    <row r="6" spans="1:6" s="10" customFormat="1" x14ac:dyDescent="0.25">
      <c r="A6" s="9">
        <v>5</v>
      </c>
      <c r="B6" s="9">
        <v>5</v>
      </c>
      <c r="C6" s="9"/>
      <c r="D6" s="2" t="s">
        <v>44</v>
      </c>
      <c r="E6" s="27"/>
      <c r="F6" s="27"/>
    </row>
    <row r="7" spans="1:6" s="10" customFormat="1" x14ac:dyDescent="0.25">
      <c r="A7" s="9">
        <v>6</v>
      </c>
      <c r="B7" s="9">
        <v>6</v>
      </c>
      <c r="C7" s="9"/>
      <c r="D7" s="2" t="s">
        <v>45</v>
      </c>
      <c r="E7" s="27"/>
      <c r="F7" s="27"/>
    </row>
    <row r="8" spans="1:6" s="10" customFormat="1" x14ac:dyDescent="0.25">
      <c r="A8" s="9">
        <v>7</v>
      </c>
      <c r="B8" s="21">
        <v>7</v>
      </c>
      <c r="C8" s="32"/>
      <c r="D8" s="2" t="s">
        <v>46</v>
      </c>
      <c r="E8" s="27"/>
      <c r="F8" s="27"/>
    </row>
    <row r="9" spans="1:6" s="10" customFormat="1" x14ac:dyDescent="0.25">
      <c r="A9" s="9">
        <v>8</v>
      </c>
      <c r="B9" s="9">
        <v>8</v>
      </c>
      <c r="C9" s="9"/>
      <c r="D9" s="2" t="s">
        <v>47</v>
      </c>
      <c r="E9" s="27"/>
      <c r="F9" s="27"/>
    </row>
    <row r="10" spans="1:6" s="10" customFormat="1" x14ac:dyDescent="0.25">
      <c r="A10" s="9">
        <v>9</v>
      </c>
      <c r="B10" s="9">
        <v>9</v>
      </c>
      <c r="C10" s="9"/>
      <c r="D10" s="2" t="s">
        <v>48</v>
      </c>
      <c r="E10" s="27"/>
      <c r="F10" s="27"/>
    </row>
    <row r="11" spans="1:6" s="10" customFormat="1" x14ac:dyDescent="0.25">
      <c r="A11" s="9">
        <v>10</v>
      </c>
      <c r="B11" s="21">
        <v>10</v>
      </c>
      <c r="C11" s="32"/>
      <c r="D11" s="2" t="s">
        <v>49</v>
      </c>
      <c r="E11" s="27"/>
      <c r="F11" s="27"/>
    </row>
    <row r="12" spans="1:6" s="10" customFormat="1" x14ac:dyDescent="0.25">
      <c r="A12" s="9">
        <v>11</v>
      </c>
      <c r="B12" s="9">
        <v>11</v>
      </c>
      <c r="C12" s="9"/>
      <c r="D12" s="2" t="s">
        <v>50</v>
      </c>
      <c r="E12" s="27"/>
      <c r="F12" s="27"/>
    </row>
    <row r="13" spans="1:6" s="10" customFormat="1" x14ac:dyDescent="0.25">
      <c r="A13" s="9">
        <v>12</v>
      </c>
      <c r="B13" s="9">
        <v>12</v>
      </c>
      <c r="C13" s="9"/>
      <c r="D13" s="2" t="s">
        <v>51</v>
      </c>
      <c r="E13" s="27"/>
      <c r="F13" s="27"/>
    </row>
    <row r="14" spans="1:6" s="10" customFormat="1" x14ac:dyDescent="0.25">
      <c r="A14" s="9">
        <v>13</v>
      </c>
      <c r="B14" s="21">
        <v>13</v>
      </c>
      <c r="C14" s="32"/>
      <c r="D14" s="2" t="s">
        <v>52</v>
      </c>
      <c r="E14" s="27"/>
      <c r="F14" s="27"/>
    </row>
    <row r="15" spans="1:6" x14ac:dyDescent="0.25">
      <c r="A15" s="9">
        <v>14</v>
      </c>
      <c r="B15" s="38">
        <v>1</v>
      </c>
      <c r="C15" s="38"/>
      <c r="D15" s="37" t="s">
        <v>6</v>
      </c>
      <c r="E15" s="35">
        <f>88*0.15</f>
        <v>13.2</v>
      </c>
      <c r="F15" s="43">
        <v>0.15</v>
      </c>
    </row>
    <row r="16" spans="1:6" x14ac:dyDescent="0.25">
      <c r="A16" s="9">
        <v>15</v>
      </c>
      <c r="B16" s="9">
        <v>2</v>
      </c>
      <c r="C16" s="9"/>
      <c r="D16" s="2" t="s">
        <v>5</v>
      </c>
      <c r="E16" s="28"/>
      <c r="F16" s="28"/>
    </row>
    <row r="17" spans="1:6" x14ac:dyDescent="0.25">
      <c r="A17" s="9">
        <v>16</v>
      </c>
      <c r="B17" s="9">
        <v>3</v>
      </c>
      <c r="C17" s="9"/>
      <c r="D17" s="2" t="s">
        <v>53</v>
      </c>
      <c r="E17" s="28"/>
      <c r="F17" s="28"/>
    </row>
    <row r="18" spans="1:6" x14ac:dyDescent="0.25">
      <c r="A18" s="9">
        <v>17</v>
      </c>
      <c r="B18" s="9">
        <v>4</v>
      </c>
      <c r="C18" s="9"/>
      <c r="D18" s="2" t="s">
        <v>54</v>
      </c>
      <c r="E18" s="28"/>
      <c r="F18" s="28"/>
    </row>
    <row r="19" spans="1:6" x14ac:dyDescent="0.25">
      <c r="A19" s="9">
        <v>18</v>
      </c>
      <c r="B19" s="9">
        <v>5</v>
      </c>
      <c r="C19" s="9"/>
      <c r="D19" s="2" t="s">
        <v>55</v>
      </c>
      <c r="E19" s="28"/>
      <c r="F19" s="28"/>
    </row>
    <row r="20" spans="1:6" x14ac:dyDescent="0.25">
      <c r="A20" s="9">
        <v>19</v>
      </c>
      <c r="B20" s="9">
        <v>6</v>
      </c>
      <c r="C20" s="9"/>
      <c r="D20" s="2" t="s">
        <v>56</v>
      </c>
      <c r="E20" s="28"/>
      <c r="F20" s="28"/>
    </row>
    <row r="21" spans="1:6" x14ac:dyDescent="0.25">
      <c r="A21" s="9">
        <v>20</v>
      </c>
      <c r="B21" s="9">
        <v>7</v>
      </c>
      <c r="C21" s="9"/>
      <c r="D21" s="2" t="s">
        <v>57</v>
      </c>
      <c r="E21" s="28"/>
      <c r="F21" s="28"/>
    </row>
    <row r="22" spans="1:6" x14ac:dyDescent="0.25">
      <c r="A22" s="9">
        <v>21</v>
      </c>
      <c r="B22" s="9">
        <v>8</v>
      </c>
      <c r="C22" s="9"/>
      <c r="D22" s="2" t="s">
        <v>58</v>
      </c>
      <c r="E22" s="28"/>
      <c r="F22" s="28"/>
    </row>
    <row r="23" spans="1:6" x14ac:dyDescent="0.25">
      <c r="A23" s="9">
        <v>22</v>
      </c>
      <c r="B23" s="9">
        <v>9</v>
      </c>
      <c r="C23" s="9"/>
      <c r="D23" s="2" t="s">
        <v>59</v>
      </c>
      <c r="E23" s="28"/>
      <c r="F23" s="28"/>
    </row>
    <row r="24" spans="1:6" x14ac:dyDescent="0.25">
      <c r="A24" s="9">
        <v>23</v>
      </c>
      <c r="B24" s="9">
        <v>10</v>
      </c>
      <c r="C24" s="9"/>
      <c r="D24" s="2" t="s">
        <v>60</v>
      </c>
      <c r="E24" s="28"/>
      <c r="F24" s="28"/>
    </row>
    <row r="25" spans="1:6" x14ac:dyDescent="0.25">
      <c r="A25" s="9">
        <v>24</v>
      </c>
      <c r="B25" s="9">
        <v>11</v>
      </c>
      <c r="C25" s="9"/>
      <c r="D25" s="2" t="s">
        <v>7</v>
      </c>
      <c r="E25" s="28"/>
      <c r="F25" s="28"/>
    </row>
    <row r="26" spans="1:6" x14ac:dyDescent="0.25">
      <c r="A26" s="38">
        <v>25</v>
      </c>
      <c r="B26" s="38">
        <v>1</v>
      </c>
      <c r="C26" s="38"/>
      <c r="D26" s="37" t="s">
        <v>321</v>
      </c>
      <c r="E26" s="35">
        <f>76*0.1</f>
        <v>7.6000000000000005</v>
      </c>
      <c r="F26" s="43">
        <v>0.1</v>
      </c>
    </row>
    <row r="27" spans="1:6" x14ac:dyDescent="0.25">
      <c r="A27" s="9">
        <v>26</v>
      </c>
      <c r="B27" s="9">
        <v>2</v>
      </c>
      <c r="C27" s="9"/>
      <c r="D27" s="2" t="s">
        <v>322</v>
      </c>
      <c r="E27" s="28"/>
      <c r="F27" s="28"/>
    </row>
    <row r="28" spans="1:6" x14ac:dyDescent="0.25">
      <c r="A28" s="9">
        <v>27</v>
      </c>
      <c r="B28" s="9">
        <v>3</v>
      </c>
      <c r="C28" s="9"/>
      <c r="D28" s="2" t="s">
        <v>323</v>
      </c>
      <c r="E28" s="28"/>
      <c r="F28" s="28"/>
    </row>
    <row r="29" spans="1:6" x14ac:dyDescent="0.25">
      <c r="A29" s="9">
        <v>28</v>
      </c>
      <c r="B29" s="9">
        <v>4</v>
      </c>
      <c r="C29" s="9"/>
      <c r="D29" s="2" t="s">
        <v>324</v>
      </c>
      <c r="E29" s="28"/>
      <c r="F29" s="28"/>
    </row>
    <row r="30" spans="1:6" x14ac:dyDescent="0.25">
      <c r="A30" s="9">
        <v>29</v>
      </c>
      <c r="B30" s="9">
        <v>5</v>
      </c>
      <c r="C30" s="9"/>
      <c r="D30" s="2" t="s">
        <v>325</v>
      </c>
      <c r="E30" s="28"/>
      <c r="F30" s="28"/>
    </row>
    <row r="31" spans="1:6" x14ac:dyDescent="0.25">
      <c r="A31" s="9">
        <v>30</v>
      </c>
      <c r="B31" s="9">
        <v>6</v>
      </c>
      <c r="C31" s="9"/>
      <c r="D31" s="2" t="s">
        <v>326</v>
      </c>
      <c r="E31" s="28"/>
      <c r="F31" s="28"/>
    </row>
    <row r="32" spans="1:6" x14ac:dyDescent="0.25">
      <c r="A32" s="9">
        <v>31</v>
      </c>
      <c r="B32" s="9">
        <v>7</v>
      </c>
      <c r="C32" s="9"/>
      <c r="D32" s="2" t="s">
        <v>327</v>
      </c>
      <c r="E32" s="28"/>
      <c r="F32" s="28"/>
    </row>
    <row r="33" spans="1:6" x14ac:dyDescent="0.25">
      <c r="A33" s="9">
        <v>32</v>
      </c>
      <c r="B33" s="9">
        <v>8</v>
      </c>
      <c r="C33" s="9"/>
      <c r="D33" s="2" t="s">
        <v>328</v>
      </c>
      <c r="E33" s="28"/>
      <c r="F33" s="28"/>
    </row>
    <row r="34" spans="1:6" s="18" customFormat="1" x14ac:dyDescent="0.25">
      <c r="A34" s="23">
        <v>33</v>
      </c>
      <c r="B34" s="23">
        <v>9</v>
      </c>
      <c r="C34" s="23"/>
      <c r="D34" s="17" t="s">
        <v>329</v>
      </c>
      <c r="E34" s="29"/>
      <c r="F34" s="29"/>
    </row>
    <row r="35" spans="1:6" s="18" customFormat="1" x14ac:dyDescent="0.25">
      <c r="A35" s="23">
        <v>34</v>
      </c>
      <c r="B35" s="23">
        <v>10</v>
      </c>
      <c r="C35" s="23"/>
      <c r="D35" s="17" t="s">
        <v>330</v>
      </c>
      <c r="E35" s="29"/>
      <c r="F35" s="29"/>
    </row>
    <row r="36" spans="1:6" x14ac:dyDescent="0.25">
      <c r="A36" s="38">
        <v>35</v>
      </c>
      <c r="B36" s="38">
        <v>1</v>
      </c>
      <c r="C36" s="38"/>
      <c r="D36" s="37" t="s">
        <v>8</v>
      </c>
      <c r="E36" s="35">
        <f>57*0.12</f>
        <v>6.84</v>
      </c>
      <c r="F36" s="43">
        <v>0.12</v>
      </c>
    </row>
    <row r="37" spans="1:6" x14ac:dyDescent="0.25">
      <c r="A37" s="9">
        <v>36</v>
      </c>
      <c r="B37" s="9">
        <v>2</v>
      </c>
      <c r="C37" s="9"/>
      <c r="D37" s="2" t="s">
        <v>9</v>
      </c>
      <c r="E37" s="28"/>
      <c r="F37" s="28"/>
    </row>
    <row r="38" spans="1:6" x14ac:dyDescent="0.25">
      <c r="A38" s="9">
        <v>37</v>
      </c>
      <c r="B38" s="9">
        <v>3</v>
      </c>
      <c r="C38" s="9"/>
      <c r="D38" s="2" t="s">
        <v>61</v>
      </c>
      <c r="E38" s="28"/>
      <c r="F38" s="28"/>
    </row>
    <row r="39" spans="1:6" x14ac:dyDescent="0.25">
      <c r="A39" s="9">
        <v>38</v>
      </c>
      <c r="B39" s="9">
        <v>4</v>
      </c>
      <c r="C39" s="9"/>
      <c r="D39" s="2" t="s">
        <v>62</v>
      </c>
      <c r="E39" s="28"/>
      <c r="F39" s="28"/>
    </row>
    <row r="40" spans="1:6" x14ac:dyDescent="0.25">
      <c r="A40" s="9">
        <v>39</v>
      </c>
      <c r="B40" s="9">
        <v>5</v>
      </c>
      <c r="C40" s="9"/>
      <c r="D40" s="2" t="s">
        <v>63</v>
      </c>
      <c r="E40" s="28"/>
      <c r="F40" s="28"/>
    </row>
    <row r="41" spans="1:6" x14ac:dyDescent="0.25">
      <c r="A41" s="9">
        <v>40</v>
      </c>
      <c r="B41" s="9">
        <v>6</v>
      </c>
      <c r="C41" s="9"/>
      <c r="D41" s="2" t="s">
        <v>10</v>
      </c>
      <c r="E41" s="28"/>
      <c r="F41" s="28"/>
    </row>
    <row r="42" spans="1:6" x14ac:dyDescent="0.25">
      <c r="A42" s="9">
        <v>41</v>
      </c>
      <c r="B42" s="9">
        <v>7</v>
      </c>
      <c r="C42" s="9"/>
      <c r="D42" s="2" t="s">
        <v>64</v>
      </c>
      <c r="E42" s="28"/>
      <c r="F42" s="28"/>
    </row>
    <row r="43" spans="1:6" s="18" customFormat="1" x14ac:dyDescent="0.25">
      <c r="A43" s="23">
        <v>42</v>
      </c>
      <c r="B43" s="23">
        <v>8</v>
      </c>
      <c r="C43" s="23"/>
      <c r="D43" s="17" t="s">
        <v>65</v>
      </c>
      <c r="E43" s="29"/>
      <c r="F43" s="29"/>
    </row>
    <row r="44" spans="1:6" x14ac:dyDescent="0.25">
      <c r="A44" s="38">
        <v>42</v>
      </c>
      <c r="B44" s="38">
        <v>1</v>
      </c>
      <c r="C44" s="38"/>
      <c r="D44" s="37" t="s">
        <v>106</v>
      </c>
      <c r="E44" s="35">
        <f>77*0.1</f>
        <v>7.7</v>
      </c>
      <c r="F44" s="43">
        <v>0.1</v>
      </c>
    </row>
    <row r="45" spans="1:6" x14ac:dyDescent="0.25">
      <c r="A45" s="9">
        <v>42</v>
      </c>
      <c r="B45" s="9">
        <v>2</v>
      </c>
      <c r="C45" s="9"/>
      <c r="D45" s="2" t="s">
        <v>66</v>
      </c>
      <c r="E45" s="28"/>
      <c r="F45" s="28"/>
    </row>
    <row r="46" spans="1:6" x14ac:dyDescent="0.25">
      <c r="A46" s="9">
        <v>42</v>
      </c>
      <c r="B46" s="9">
        <v>3</v>
      </c>
      <c r="C46" s="9"/>
      <c r="D46" s="2" t="s">
        <v>67</v>
      </c>
      <c r="E46" s="28"/>
      <c r="F46" s="28"/>
    </row>
    <row r="47" spans="1:6" x14ac:dyDescent="0.25">
      <c r="A47" s="9">
        <v>42</v>
      </c>
      <c r="B47" s="9">
        <v>4</v>
      </c>
      <c r="C47" s="9"/>
      <c r="D47" s="2" t="s">
        <v>68</v>
      </c>
      <c r="E47" s="28"/>
      <c r="F47" s="28"/>
    </row>
    <row r="48" spans="1:6" x14ac:dyDescent="0.25">
      <c r="A48" s="9">
        <v>42</v>
      </c>
      <c r="B48" s="9">
        <v>5</v>
      </c>
      <c r="C48" s="9"/>
      <c r="D48" s="2" t="s">
        <v>69</v>
      </c>
      <c r="E48" s="28"/>
      <c r="F48" s="28"/>
    </row>
    <row r="49" spans="1:6" x14ac:dyDescent="0.25">
      <c r="A49" s="9">
        <v>42</v>
      </c>
      <c r="B49" s="9">
        <v>6</v>
      </c>
      <c r="C49" s="9"/>
      <c r="D49" s="2" t="s">
        <v>12</v>
      </c>
      <c r="E49" s="28"/>
      <c r="F49" s="28"/>
    </row>
    <row r="50" spans="1:6" x14ac:dyDescent="0.25">
      <c r="A50" s="9">
        <v>42</v>
      </c>
      <c r="B50" s="9">
        <v>7</v>
      </c>
      <c r="C50" s="9"/>
      <c r="D50" s="2" t="s">
        <v>70</v>
      </c>
      <c r="E50" s="28"/>
      <c r="F50" s="28"/>
    </row>
    <row r="51" spans="1:6" x14ac:dyDescent="0.25">
      <c r="A51" s="36">
        <v>43</v>
      </c>
      <c r="B51" s="36">
        <v>1</v>
      </c>
      <c r="C51" s="36"/>
      <c r="D51" s="37" t="s">
        <v>71</v>
      </c>
      <c r="E51" s="35">
        <f>110*0.12</f>
        <v>13.2</v>
      </c>
      <c r="F51" s="43">
        <v>0.12</v>
      </c>
    </row>
    <row r="52" spans="1:6" x14ac:dyDescent="0.25">
      <c r="A52" s="21">
        <v>44</v>
      </c>
      <c r="B52" s="21">
        <v>2</v>
      </c>
      <c r="C52" s="32"/>
      <c r="D52" s="2" t="s">
        <v>72</v>
      </c>
      <c r="E52" s="28"/>
      <c r="F52" s="28"/>
    </row>
    <row r="53" spans="1:6" x14ac:dyDescent="0.25">
      <c r="A53" s="21">
        <v>45</v>
      </c>
      <c r="B53" s="21">
        <v>3</v>
      </c>
      <c r="C53" s="32"/>
      <c r="D53" s="2" t="s">
        <v>73</v>
      </c>
      <c r="E53" s="28"/>
      <c r="F53" s="28"/>
    </row>
    <row r="54" spans="1:6" x14ac:dyDescent="0.25">
      <c r="A54" s="21">
        <v>46</v>
      </c>
      <c r="B54" s="21">
        <v>4</v>
      </c>
      <c r="C54" s="32"/>
      <c r="D54" s="2" t="s">
        <v>74</v>
      </c>
      <c r="E54" s="28"/>
      <c r="F54" s="28"/>
    </row>
    <row r="55" spans="1:6" x14ac:dyDescent="0.25">
      <c r="A55" s="21">
        <v>47</v>
      </c>
      <c r="B55" s="21">
        <v>5</v>
      </c>
      <c r="C55" s="32"/>
      <c r="D55" s="2" t="s">
        <v>107</v>
      </c>
      <c r="E55" s="28"/>
      <c r="F55" s="28"/>
    </row>
    <row r="56" spans="1:6" x14ac:dyDescent="0.25">
      <c r="A56" s="21">
        <v>48</v>
      </c>
      <c r="B56" s="21">
        <v>6</v>
      </c>
      <c r="C56" s="32"/>
      <c r="D56" s="2" t="s">
        <v>75</v>
      </c>
      <c r="E56" s="28"/>
      <c r="F56" s="28"/>
    </row>
    <row r="57" spans="1:6" x14ac:dyDescent="0.25">
      <c r="A57" s="21">
        <v>49</v>
      </c>
      <c r="B57" s="21">
        <v>7</v>
      </c>
      <c r="C57" s="32"/>
      <c r="D57" s="2" t="s">
        <v>76</v>
      </c>
      <c r="E57" s="28"/>
      <c r="F57" s="28"/>
    </row>
    <row r="58" spans="1:6" x14ac:dyDescent="0.25">
      <c r="A58" s="21">
        <v>50</v>
      </c>
      <c r="B58" s="21">
        <v>8</v>
      </c>
      <c r="C58" s="32"/>
      <c r="D58" s="2" t="s">
        <v>77</v>
      </c>
      <c r="E58" s="28"/>
      <c r="F58" s="28"/>
    </row>
    <row r="59" spans="1:6" x14ac:dyDescent="0.25">
      <c r="A59" s="21">
        <v>51</v>
      </c>
      <c r="B59" s="21">
        <v>9</v>
      </c>
      <c r="C59" s="32"/>
      <c r="D59" s="2" t="s">
        <v>78</v>
      </c>
      <c r="E59" s="28"/>
      <c r="F59" s="28"/>
    </row>
    <row r="60" spans="1:6" x14ac:dyDescent="0.25">
      <c r="A60" s="21">
        <v>52</v>
      </c>
      <c r="B60" s="21">
        <v>10</v>
      </c>
      <c r="C60" s="32"/>
      <c r="D60" s="2" t="s">
        <v>79</v>
      </c>
      <c r="E60" s="28"/>
      <c r="F60" s="28"/>
    </row>
    <row r="61" spans="1:6" x14ac:dyDescent="0.25">
      <c r="A61" s="21">
        <v>53</v>
      </c>
      <c r="B61" s="21">
        <v>11</v>
      </c>
      <c r="C61" s="32"/>
      <c r="D61" s="2" t="s">
        <v>80</v>
      </c>
      <c r="E61" s="28"/>
      <c r="F61" s="28"/>
    </row>
    <row r="62" spans="1:6" x14ac:dyDescent="0.25">
      <c r="A62" s="21">
        <v>54</v>
      </c>
      <c r="B62" s="21">
        <v>12</v>
      </c>
      <c r="C62" s="32"/>
      <c r="D62" s="2" t="s">
        <v>81</v>
      </c>
      <c r="E62" s="28"/>
      <c r="F62" s="28"/>
    </row>
    <row r="63" spans="1:6" x14ac:dyDescent="0.25">
      <c r="A63" s="36">
        <v>55</v>
      </c>
      <c r="B63" s="36">
        <v>1</v>
      </c>
      <c r="C63" s="36"/>
      <c r="D63" s="37" t="s">
        <v>13</v>
      </c>
      <c r="E63" s="35">
        <f>51*0.12</f>
        <v>6.12</v>
      </c>
      <c r="F63" s="43">
        <v>0.12</v>
      </c>
    </row>
    <row r="64" spans="1:6" x14ac:dyDescent="0.25">
      <c r="A64" s="21">
        <v>56</v>
      </c>
      <c r="B64" s="21">
        <v>2</v>
      </c>
      <c r="C64" s="32"/>
      <c r="D64" s="2" t="s">
        <v>82</v>
      </c>
      <c r="E64" s="28"/>
      <c r="F64" s="28"/>
    </row>
    <row r="65" spans="1:6" x14ac:dyDescent="0.25">
      <c r="A65" s="21">
        <v>57</v>
      </c>
      <c r="B65" s="21">
        <v>3</v>
      </c>
      <c r="C65" s="32"/>
      <c r="D65" s="2" t="s">
        <v>83</v>
      </c>
      <c r="E65" s="28"/>
      <c r="F65" s="28"/>
    </row>
    <row r="66" spans="1:6" x14ac:dyDescent="0.25">
      <c r="A66" s="21">
        <v>58</v>
      </c>
      <c r="B66" s="21">
        <v>4</v>
      </c>
      <c r="C66" s="32"/>
      <c r="D66" s="2" t="s">
        <v>84</v>
      </c>
      <c r="E66" s="28"/>
      <c r="F66" s="28"/>
    </row>
    <row r="67" spans="1:6" x14ac:dyDescent="0.25">
      <c r="A67" s="21">
        <v>59</v>
      </c>
      <c r="B67" s="21">
        <v>5</v>
      </c>
      <c r="C67" s="32"/>
      <c r="D67" s="2" t="s">
        <v>85</v>
      </c>
      <c r="E67" s="28"/>
      <c r="F67" s="28"/>
    </row>
    <row r="68" spans="1:6" x14ac:dyDescent="0.25">
      <c r="A68" s="21">
        <v>60</v>
      </c>
      <c r="B68" s="21">
        <v>6</v>
      </c>
      <c r="C68" s="32"/>
      <c r="D68" s="1" t="s">
        <v>42</v>
      </c>
      <c r="E68" s="28"/>
      <c r="F68" s="28"/>
    </row>
    <row r="69" spans="1:6" x14ac:dyDescent="0.25">
      <c r="A69" s="36">
        <v>61</v>
      </c>
      <c r="B69" s="36">
        <v>1</v>
      </c>
      <c r="C69" s="36"/>
      <c r="D69" s="39" t="s">
        <v>14</v>
      </c>
      <c r="E69" s="35">
        <f>130*0.1</f>
        <v>13</v>
      </c>
      <c r="F69" s="43">
        <v>0.1</v>
      </c>
    </row>
    <row r="70" spans="1:6" x14ac:dyDescent="0.25">
      <c r="A70" s="21">
        <v>62</v>
      </c>
      <c r="B70" s="21">
        <v>2</v>
      </c>
      <c r="C70" s="32"/>
      <c r="D70" s="22" t="s">
        <v>86</v>
      </c>
      <c r="E70" s="28"/>
      <c r="F70" s="28"/>
    </row>
    <row r="71" spans="1:6" x14ac:dyDescent="0.25">
      <c r="A71" s="21">
        <v>63</v>
      </c>
      <c r="B71" s="21">
        <v>3</v>
      </c>
      <c r="C71" s="32"/>
      <c r="D71" s="22" t="s">
        <v>87</v>
      </c>
      <c r="E71" s="28"/>
      <c r="F71" s="28"/>
    </row>
    <row r="72" spans="1:6" x14ac:dyDescent="0.25">
      <c r="A72" s="21">
        <v>64</v>
      </c>
      <c r="B72" s="21">
        <v>4</v>
      </c>
      <c r="C72" s="32"/>
      <c r="D72" s="22" t="s">
        <v>88</v>
      </c>
      <c r="E72" s="28"/>
      <c r="F72" s="28"/>
    </row>
    <row r="73" spans="1:6" x14ac:dyDescent="0.25">
      <c r="A73" s="21">
        <v>65</v>
      </c>
      <c r="B73" s="21">
        <v>5</v>
      </c>
      <c r="C73" s="32"/>
      <c r="D73" s="22" t="s">
        <v>89</v>
      </c>
      <c r="E73" s="28"/>
      <c r="F73" s="28"/>
    </row>
    <row r="74" spans="1:6" x14ac:dyDescent="0.25">
      <c r="A74" s="21">
        <v>66</v>
      </c>
      <c r="B74" s="21">
        <v>6</v>
      </c>
      <c r="C74" s="32"/>
      <c r="D74" s="22" t="s">
        <v>90</v>
      </c>
      <c r="E74" s="28"/>
      <c r="F74" s="28"/>
    </row>
    <row r="75" spans="1:6" x14ac:dyDescent="0.25">
      <c r="A75" s="21">
        <v>67</v>
      </c>
      <c r="B75" s="21">
        <v>7</v>
      </c>
      <c r="C75" s="32"/>
      <c r="D75" s="22" t="s">
        <v>91</v>
      </c>
      <c r="E75" s="28"/>
      <c r="F75" s="28"/>
    </row>
    <row r="76" spans="1:6" x14ac:dyDescent="0.25">
      <c r="A76" s="21">
        <v>68</v>
      </c>
      <c r="B76" s="21">
        <v>8</v>
      </c>
      <c r="C76" s="32"/>
      <c r="D76" s="22" t="s">
        <v>92</v>
      </c>
      <c r="E76" s="28"/>
      <c r="F76" s="28"/>
    </row>
    <row r="77" spans="1:6" x14ac:dyDescent="0.25">
      <c r="A77" s="21">
        <v>69</v>
      </c>
      <c r="B77" s="21">
        <v>9</v>
      </c>
      <c r="C77" s="32"/>
      <c r="D77" s="22" t="s">
        <v>93</v>
      </c>
      <c r="E77" s="28"/>
      <c r="F77" s="28"/>
    </row>
    <row r="78" spans="1:6" x14ac:dyDescent="0.25">
      <c r="A78" s="21">
        <v>70</v>
      </c>
      <c r="B78" s="21">
        <v>10</v>
      </c>
      <c r="C78" s="32"/>
      <c r="D78" s="22" t="s">
        <v>94</v>
      </c>
      <c r="E78" s="28"/>
      <c r="F78" s="28"/>
    </row>
    <row r="79" spans="1:6" x14ac:dyDescent="0.25">
      <c r="A79" s="21">
        <v>71</v>
      </c>
      <c r="B79" s="21">
        <v>11</v>
      </c>
      <c r="C79" s="32"/>
      <c r="D79" s="6" t="s">
        <v>95</v>
      </c>
      <c r="E79" s="28"/>
      <c r="F79" s="28"/>
    </row>
    <row r="80" spans="1:6" x14ac:dyDescent="0.25">
      <c r="A80" s="21">
        <v>72</v>
      </c>
      <c r="B80" s="21">
        <v>12</v>
      </c>
      <c r="C80" s="32"/>
      <c r="D80" s="22" t="s">
        <v>96</v>
      </c>
      <c r="E80" s="28"/>
      <c r="F80" s="28"/>
    </row>
    <row r="81" spans="1:6" x14ac:dyDescent="0.25">
      <c r="A81" s="21">
        <v>73</v>
      </c>
      <c r="B81" s="21">
        <v>13</v>
      </c>
      <c r="C81" s="32"/>
      <c r="D81" s="22" t="s">
        <v>97</v>
      </c>
      <c r="E81" s="28"/>
      <c r="F81" s="28"/>
    </row>
    <row r="82" spans="1:6" s="18" customFormat="1" x14ac:dyDescent="0.25">
      <c r="A82" s="24">
        <v>74</v>
      </c>
      <c r="B82" s="24">
        <v>14</v>
      </c>
      <c r="C82" s="24"/>
      <c r="D82" s="25" t="s">
        <v>98</v>
      </c>
      <c r="E82" s="29"/>
      <c r="F82" s="29"/>
    </row>
    <row r="83" spans="1:6" s="18" customFormat="1" x14ac:dyDescent="0.25">
      <c r="A83" s="24">
        <v>75</v>
      </c>
      <c r="B83" s="24">
        <v>15</v>
      </c>
      <c r="C83" s="24"/>
      <c r="D83" s="26" t="s">
        <v>99</v>
      </c>
      <c r="E83" s="29"/>
      <c r="F83" s="29"/>
    </row>
    <row r="84" spans="1:6" s="18" customFormat="1" x14ac:dyDescent="0.25">
      <c r="A84" s="24">
        <v>76</v>
      </c>
      <c r="B84" s="24">
        <v>16</v>
      </c>
      <c r="C84" s="24"/>
      <c r="D84" s="26" t="s">
        <v>100</v>
      </c>
      <c r="E84" s="29"/>
      <c r="F84" s="29"/>
    </row>
    <row r="85" spans="1:6" s="18" customFormat="1" x14ac:dyDescent="0.25">
      <c r="A85" s="24">
        <v>77</v>
      </c>
      <c r="B85" s="24">
        <v>17</v>
      </c>
      <c r="C85" s="24"/>
      <c r="D85" s="26" t="s">
        <v>101</v>
      </c>
      <c r="E85" s="29"/>
      <c r="F85" s="29"/>
    </row>
    <row r="86" spans="1:6" s="18" customFormat="1" x14ac:dyDescent="0.25">
      <c r="A86" s="24">
        <v>78</v>
      </c>
      <c r="B86" s="24">
        <v>18</v>
      </c>
      <c r="C86" s="24"/>
      <c r="D86" s="26" t="s">
        <v>102</v>
      </c>
      <c r="E86" s="29"/>
      <c r="F86" s="29"/>
    </row>
    <row r="87" spans="1:6" s="18" customFormat="1" x14ac:dyDescent="0.25">
      <c r="A87" s="24">
        <v>79</v>
      </c>
      <c r="B87" s="24">
        <v>19</v>
      </c>
      <c r="C87" s="24"/>
      <c r="D87" s="26" t="s">
        <v>103</v>
      </c>
      <c r="E87" s="29"/>
      <c r="F87" s="29"/>
    </row>
    <row r="88" spans="1:6" s="18" customFormat="1" x14ac:dyDescent="0.25">
      <c r="A88" s="24">
        <v>80</v>
      </c>
      <c r="B88" s="24">
        <v>20</v>
      </c>
      <c r="C88" s="24"/>
      <c r="D88" s="25" t="s">
        <v>104</v>
      </c>
      <c r="E88" s="29"/>
      <c r="F88" s="29"/>
    </row>
    <row r="89" spans="1:6" x14ac:dyDescent="0.25">
      <c r="A89" s="36">
        <v>81</v>
      </c>
      <c r="B89" s="36">
        <v>1</v>
      </c>
      <c r="C89" s="36"/>
      <c r="D89" s="37" t="s">
        <v>15</v>
      </c>
      <c r="E89" s="35">
        <f>34*0.1</f>
        <v>3.4000000000000004</v>
      </c>
      <c r="F89" s="43">
        <v>0.1</v>
      </c>
    </row>
    <row r="90" spans="1:6" x14ac:dyDescent="0.25">
      <c r="A90" s="21">
        <v>82</v>
      </c>
      <c r="B90" s="21">
        <v>2</v>
      </c>
      <c r="C90" s="32"/>
      <c r="D90" s="2" t="s">
        <v>16</v>
      </c>
      <c r="E90" s="28"/>
      <c r="F90" s="28"/>
    </row>
    <row r="91" spans="1:6" x14ac:dyDescent="0.25">
      <c r="A91" s="21">
        <v>83</v>
      </c>
      <c r="B91" s="21">
        <v>3</v>
      </c>
      <c r="C91" s="32"/>
      <c r="D91" s="2" t="s">
        <v>17</v>
      </c>
      <c r="E91" s="28"/>
      <c r="F91" s="28"/>
    </row>
    <row r="92" spans="1:6" s="18" customFormat="1" x14ac:dyDescent="0.25">
      <c r="A92" s="24">
        <v>84</v>
      </c>
      <c r="B92" s="24">
        <v>4</v>
      </c>
      <c r="C92" s="24"/>
      <c r="D92" s="17" t="s">
        <v>18</v>
      </c>
      <c r="E92" s="29"/>
      <c r="F92" s="29"/>
    </row>
    <row r="93" spans="1:6" s="18" customFormat="1" x14ac:dyDescent="0.25">
      <c r="A93" s="24">
        <v>85</v>
      </c>
      <c r="B93" s="24">
        <v>5</v>
      </c>
      <c r="C93" s="24"/>
      <c r="D93" s="17" t="s">
        <v>19</v>
      </c>
      <c r="E93" s="29"/>
      <c r="F93" s="29"/>
    </row>
    <row r="94" spans="1:6" x14ac:dyDescent="0.25">
      <c r="A94" s="36">
        <v>86</v>
      </c>
      <c r="B94" s="36">
        <v>1</v>
      </c>
      <c r="C94" s="36"/>
      <c r="D94" s="37" t="s">
        <v>20</v>
      </c>
      <c r="E94" s="35">
        <f>38*0.12</f>
        <v>4.5599999999999996</v>
      </c>
      <c r="F94" s="43">
        <v>0.12</v>
      </c>
    </row>
    <row r="95" spans="1:6" x14ac:dyDescent="0.25">
      <c r="A95" s="21">
        <v>87</v>
      </c>
      <c r="B95" s="21">
        <v>2</v>
      </c>
      <c r="C95" s="32"/>
      <c r="D95" s="2" t="s">
        <v>21</v>
      </c>
      <c r="E95" s="28"/>
      <c r="F95" s="28"/>
    </row>
    <row r="96" spans="1:6" x14ac:dyDescent="0.25">
      <c r="A96" s="21">
        <v>88</v>
      </c>
      <c r="B96" s="21">
        <v>3</v>
      </c>
      <c r="C96" s="32"/>
      <c r="D96" s="2" t="s">
        <v>22</v>
      </c>
      <c r="E96" s="28"/>
      <c r="F96" s="28"/>
    </row>
    <row r="97" spans="1:6" x14ac:dyDescent="0.25">
      <c r="A97" s="21">
        <v>89</v>
      </c>
      <c r="B97" s="21">
        <v>4</v>
      </c>
      <c r="C97" s="32"/>
      <c r="D97" s="2" t="s">
        <v>23</v>
      </c>
      <c r="E97" s="28"/>
      <c r="F97" s="28"/>
    </row>
    <row r="98" spans="1:6" x14ac:dyDescent="0.25">
      <c r="A98" s="21">
        <v>90</v>
      </c>
      <c r="B98" s="21">
        <v>5</v>
      </c>
      <c r="C98" s="32"/>
      <c r="D98" s="2" t="s">
        <v>24</v>
      </c>
      <c r="E98" s="28"/>
      <c r="F98" s="28"/>
    </row>
    <row r="99" spans="1:6" x14ac:dyDescent="0.25">
      <c r="A99" s="36">
        <v>91</v>
      </c>
      <c r="B99" s="36">
        <v>1</v>
      </c>
      <c r="C99" s="36"/>
      <c r="D99" s="37" t="s">
        <v>25</v>
      </c>
      <c r="E99" s="35">
        <f>57*0.15</f>
        <v>8.5499999999999989</v>
      </c>
      <c r="F99" s="43">
        <v>0.15</v>
      </c>
    </row>
    <row r="100" spans="1:6" x14ac:dyDescent="0.25">
      <c r="A100" s="21">
        <v>92</v>
      </c>
      <c r="B100" s="21">
        <v>2</v>
      </c>
      <c r="C100" s="32"/>
      <c r="D100" s="2" t="s">
        <v>26</v>
      </c>
      <c r="E100" s="28"/>
      <c r="F100" s="28"/>
    </row>
    <row r="101" spans="1:6" x14ac:dyDescent="0.25">
      <c r="A101" s="21">
        <v>93</v>
      </c>
      <c r="B101" s="21">
        <v>3</v>
      </c>
      <c r="C101" s="32"/>
      <c r="D101" s="2" t="s">
        <v>27</v>
      </c>
      <c r="E101" s="28"/>
      <c r="F101" s="28"/>
    </row>
    <row r="102" spans="1:6" x14ac:dyDescent="0.25">
      <c r="A102" s="21">
        <v>94</v>
      </c>
      <c r="B102" s="21">
        <v>4</v>
      </c>
      <c r="C102" s="32"/>
      <c r="D102" s="2" t="s">
        <v>28</v>
      </c>
      <c r="E102" s="28"/>
      <c r="F102" s="28"/>
    </row>
    <row r="103" spans="1:6" x14ac:dyDescent="0.25">
      <c r="A103" s="21">
        <v>95</v>
      </c>
      <c r="B103" s="21">
        <v>5</v>
      </c>
      <c r="C103" s="32"/>
      <c r="D103" s="2" t="s">
        <v>29</v>
      </c>
      <c r="E103" s="28"/>
      <c r="F103" s="28"/>
    </row>
    <row r="104" spans="1:6" x14ac:dyDescent="0.25">
      <c r="A104" s="21">
        <v>96</v>
      </c>
      <c r="B104" s="21">
        <v>6</v>
      </c>
      <c r="C104" s="32"/>
      <c r="D104" s="2" t="s">
        <v>30</v>
      </c>
      <c r="E104" s="28"/>
      <c r="F104" s="28"/>
    </row>
    <row r="105" spans="1:6" s="10" customFormat="1" x14ac:dyDescent="0.25">
      <c r="A105" s="36">
        <v>97</v>
      </c>
      <c r="B105" s="36">
        <v>1</v>
      </c>
      <c r="C105" s="36"/>
      <c r="D105" s="37" t="s">
        <v>31</v>
      </c>
      <c r="E105" s="40">
        <f>40*0.15</f>
        <v>6</v>
      </c>
      <c r="F105" s="44">
        <v>0.15</v>
      </c>
    </row>
    <row r="106" spans="1:6" s="10" customFormat="1" x14ac:dyDescent="0.25">
      <c r="A106" s="21">
        <v>98</v>
      </c>
      <c r="B106" s="21">
        <v>2</v>
      </c>
      <c r="C106" s="32"/>
      <c r="D106" s="2" t="s">
        <v>32</v>
      </c>
      <c r="E106" s="27"/>
      <c r="F106" s="27"/>
    </row>
    <row r="107" spans="1:6" s="10" customFormat="1" x14ac:dyDescent="0.25">
      <c r="A107" s="21">
        <v>99</v>
      </c>
      <c r="B107" s="21">
        <v>3</v>
      </c>
      <c r="C107" s="32"/>
      <c r="D107" s="2" t="s">
        <v>33</v>
      </c>
      <c r="E107" s="27"/>
      <c r="F107" s="27"/>
    </row>
    <row r="108" spans="1:6" s="10" customFormat="1" x14ac:dyDescent="0.25">
      <c r="A108" s="21">
        <v>100</v>
      </c>
      <c r="B108" s="21">
        <v>4</v>
      </c>
      <c r="C108" s="32"/>
      <c r="D108" s="2" t="s">
        <v>34</v>
      </c>
      <c r="E108" s="27"/>
      <c r="F108" s="27"/>
    </row>
    <row r="109" spans="1:6" s="10" customFormat="1" x14ac:dyDescent="0.25">
      <c r="A109" s="21">
        <v>101</v>
      </c>
      <c r="B109" s="21">
        <v>5</v>
      </c>
      <c r="C109" s="32"/>
      <c r="D109" s="2" t="s">
        <v>35</v>
      </c>
      <c r="E109" s="27"/>
      <c r="F109" s="27"/>
    </row>
    <row r="110" spans="1:6" s="10" customFormat="1" x14ac:dyDescent="0.25">
      <c r="A110" s="21">
        <v>102</v>
      </c>
      <c r="B110" s="21">
        <v>6</v>
      </c>
      <c r="C110" s="32"/>
      <c r="D110" s="2" t="s">
        <v>36</v>
      </c>
      <c r="E110" s="27"/>
      <c r="F110" s="27"/>
    </row>
    <row r="111" spans="1:6" x14ac:dyDescent="0.25">
      <c r="A111" s="36">
        <v>103</v>
      </c>
      <c r="B111" s="36">
        <v>1</v>
      </c>
      <c r="C111" s="36"/>
      <c r="D111" s="37" t="s">
        <v>37</v>
      </c>
      <c r="E111" s="35">
        <f>51*0.12</f>
        <v>6.12</v>
      </c>
      <c r="F111" s="43">
        <v>0.12</v>
      </c>
    </row>
    <row r="112" spans="1:6" x14ac:dyDescent="0.25">
      <c r="A112" s="21">
        <v>104</v>
      </c>
      <c r="B112" s="21">
        <v>2</v>
      </c>
      <c r="C112" s="32"/>
      <c r="D112" s="2" t="s">
        <v>38</v>
      </c>
      <c r="E112" s="28"/>
      <c r="F112" s="28"/>
    </row>
    <row r="113" spans="1:6" x14ac:dyDescent="0.25">
      <c r="A113" s="21">
        <v>105</v>
      </c>
      <c r="B113" s="21">
        <v>3</v>
      </c>
      <c r="C113" s="32"/>
      <c r="D113" s="2" t="s">
        <v>39</v>
      </c>
      <c r="E113" s="28"/>
      <c r="F113" s="28"/>
    </row>
    <row r="114" spans="1:6" x14ac:dyDescent="0.25">
      <c r="A114" s="21">
        <v>106</v>
      </c>
      <c r="B114" s="21">
        <v>4</v>
      </c>
      <c r="C114" s="32"/>
      <c r="D114" s="2" t="s">
        <v>40</v>
      </c>
      <c r="E114" s="28"/>
      <c r="F114" s="28"/>
    </row>
    <row r="115" spans="1:6" x14ac:dyDescent="0.25">
      <c r="A115" s="21">
        <v>107</v>
      </c>
      <c r="B115" s="21">
        <v>5</v>
      </c>
      <c r="C115" s="32"/>
      <c r="D115" s="2" t="s">
        <v>41</v>
      </c>
      <c r="E115" s="28"/>
      <c r="F115" s="28"/>
    </row>
    <row r="116" spans="1:6" x14ac:dyDescent="0.25">
      <c r="A116" s="21">
        <v>108</v>
      </c>
      <c r="B116" s="21">
        <v>6</v>
      </c>
      <c r="C116" s="32"/>
      <c r="D116" s="2" t="s">
        <v>42</v>
      </c>
      <c r="E116" s="28"/>
      <c r="F116" s="28"/>
    </row>
    <row r="117" spans="1:6" x14ac:dyDescent="0.25">
      <c r="A117" s="36">
        <v>109</v>
      </c>
      <c r="B117" s="36">
        <v>1</v>
      </c>
      <c r="C117" s="36"/>
      <c r="D117" s="37" t="s">
        <v>108</v>
      </c>
      <c r="E117" s="41">
        <f>50*0.1</f>
        <v>5</v>
      </c>
      <c r="F117" s="43">
        <v>0.1</v>
      </c>
    </row>
    <row r="118" spans="1:6" x14ac:dyDescent="0.25">
      <c r="A118" s="21">
        <v>110</v>
      </c>
      <c r="B118" s="21">
        <v>2</v>
      </c>
      <c r="C118" s="32"/>
      <c r="D118" s="2" t="s">
        <v>109</v>
      </c>
      <c r="E118" s="28"/>
      <c r="F118" s="28"/>
    </row>
    <row r="119" spans="1:6" x14ac:dyDescent="0.25">
      <c r="A119" s="21">
        <v>111</v>
      </c>
      <c r="B119" s="21">
        <v>3</v>
      </c>
      <c r="C119" s="32"/>
      <c r="D119" s="2" t="s">
        <v>110</v>
      </c>
      <c r="E119" s="28"/>
      <c r="F119" s="28"/>
    </row>
    <row r="120" spans="1:6" x14ac:dyDescent="0.25">
      <c r="A120" s="36">
        <v>112</v>
      </c>
      <c r="B120" s="36">
        <v>1</v>
      </c>
      <c r="C120" s="36"/>
      <c r="D120" s="37" t="s">
        <v>111</v>
      </c>
      <c r="E120" s="35">
        <f>221*0.15</f>
        <v>33.15</v>
      </c>
      <c r="F120" s="43">
        <v>0.15</v>
      </c>
    </row>
    <row r="121" spans="1:6" x14ac:dyDescent="0.25">
      <c r="A121" s="21">
        <v>113</v>
      </c>
      <c r="B121" s="21">
        <v>2</v>
      </c>
      <c r="C121" s="32"/>
      <c r="D121" s="2" t="s">
        <v>112</v>
      </c>
      <c r="E121" s="28"/>
      <c r="F121" s="28"/>
    </row>
    <row r="122" spans="1:6" x14ac:dyDescent="0.25">
      <c r="A122" s="21">
        <v>114</v>
      </c>
      <c r="B122" s="21">
        <v>3</v>
      </c>
      <c r="C122" s="32"/>
      <c r="D122" s="2" t="s">
        <v>113</v>
      </c>
      <c r="E122" s="28"/>
      <c r="F122" s="28"/>
    </row>
    <row r="123" spans="1:6" x14ac:dyDescent="0.25">
      <c r="A123" s="21">
        <v>115</v>
      </c>
      <c r="B123" s="21">
        <v>4</v>
      </c>
      <c r="C123" s="32"/>
      <c r="D123" s="2" t="s">
        <v>114</v>
      </c>
      <c r="E123" s="28"/>
      <c r="F123" s="28"/>
    </row>
    <row r="124" spans="1:6" x14ac:dyDescent="0.25">
      <c r="A124" s="21">
        <v>116</v>
      </c>
      <c r="B124" s="21">
        <v>5</v>
      </c>
      <c r="C124" s="32"/>
      <c r="D124" s="2" t="s">
        <v>315</v>
      </c>
      <c r="E124" s="28"/>
      <c r="F124" s="28"/>
    </row>
    <row r="125" spans="1:6" x14ac:dyDescent="0.25">
      <c r="A125" s="21">
        <v>117</v>
      </c>
      <c r="B125" s="21">
        <v>6</v>
      </c>
      <c r="C125" s="32"/>
      <c r="D125" s="2" t="s">
        <v>316</v>
      </c>
      <c r="E125" s="28"/>
      <c r="F125" s="28"/>
    </row>
    <row r="126" spans="1:6" x14ac:dyDescent="0.25">
      <c r="A126" s="21">
        <v>118</v>
      </c>
      <c r="B126" s="21">
        <v>7</v>
      </c>
      <c r="C126" s="32"/>
      <c r="D126" s="2" t="s">
        <v>317</v>
      </c>
      <c r="E126" s="28"/>
      <c r="F126" s="28"/>
    </row>
    <row r="127" spans="1:6" x14ac:dyDescent="0.25">
      <c r="A127" s="21">
        <v>119</v>
      </c>
      <c r="B127" s="21">
        <v>8</v>
      </c>
      <c r="C127" s="32"/>
      <c r="D127" s="2" t="s">
        <v>318</v>
      </c>
      <c r="E127" s="28"/>
      <c r="F127" s="28"/>
    </row>
    <row r="128" spans="1:6" x14ac:dyDescent="0.25">
      <c r="A128" s="21">
        <v>120</v>
      </c>
      <c r="B128" s="21">
        <v>9</v>
      </c>
      <c r="C128" s="32"/>
      <c r="D128" s="2" t="s">
        <v>319</v>
      </c>
      <c r="E128" s="28"/>
      <c r="F128" s="28"/>
    </row>
    <row r="129" spans="1:6" x14ac:dyDescent="0.25">
      <c r="A129" s="21">
        <v>121</v>
      </c>
      <c r="B129" s="21">
        <v>10</v>
      </c>
      <c r="C129" s="32"/>
      <c r="D129" s="2" t="s">
        <v>320</v>
      </c>
      <c r="E129" s="28"/>
      <c r="F129" s="28"/>
    </row>
    <row r="130" spans="1:6" x14ac:dyDescent="0.25">
      <c r="A130" s="21">
        <v>122</v>
      </c>
      <c r="B130" s="21">
        <v>11</v>
      </c>
      <c r="C130" s="32"/>
      <c r="D130" s="2" t="s">
        <v>121</v>
      </c>
      <c r="E130" s="28"/>
      <c r="F130" s="28"/>
    </row>
    <row r="131" spans="1:6" x14ac:dyDescent="0.25">
      <c r="A131" s="21">
        <v>123</v>
      </c>
      <c r="B131" s="21">
        <v>12</v>
      </c>
      <c r="C131" s="32"/>
      <c r="D131" s="2" t="s">
        <v>122</v>
      </c>
      <c r="E131" s="28"/>
      <c r="F131" s="28"/>
    </row>
    <row r="132" spans="1:6" x14ac:dyDescent="0.25">
      <c r="A132" s="21">
        <v>124</v>
      </c>
      <c r="B132" s="21">
        <v>13</v>
      </c>
      <c r="C132" s="32"/>
      <c r="D132" s="2" t="s">
        <v>123</v>
      </c>
      <c r="E132" s="28"/>
      <c r="F132" s="28"/>
    </row>
    <row r="133" spans="1:6" x14ac:dyDescent="0.25">
      <c r="A133" s="21">
        <v>125</v>
      </c>
      <c r="B133" s="21">
        <v>14</v>
      </c>
      <c r="C133" s="32"/>
      <c r="D133" s="2" t="s">
        <v>124</v>
      </c>
      <c r="E133" s="28"/>
      <c r="F133" s="28"/>
    </row>
    <row r="134" spans="1:6" x14ac:dyDescent="0.25">
      <c r="A134" s="21">
        <v>126</v>
      </c>
      <c r="B134" s="21">
        <v>15</v>
      </c>
      <c r="C134" s="32"/>
      <c r="D134" s="2" t="s">
        <v>125</v>
      </c>
      <c r="E134" s="28"/>
      <c r="F134" s="28"/>
    </row>
    <row r="135" spans="1:6" x14ac:dyDescent="0.25">
      <c r="A135" s="21">
        <v>127</v>
      </c>
      <c r="B135" s="21">
        <v>16</v>
      </c>
      <c r="C135" s="32"/>
      <c r="D135" s="2" t="s">
        <v>126</v>
      </c>
      <c r="E135" s="28"/>
      <c r="F135" s="28"/>
    </row>
    <row r="136" spans="1:6" x14ac:dyDescent="0.25">
      <c r="A136" s="21">
        <v>128</v>
      </c>
      <c r="B136" s="21">
        <v>17</v>
      </c>
      <c r="C136" s="32"/>
      <c r="D136" s="2" t="s">
        <v>127</v>
      </c>
      <c r="E136" s="28"/>
      <c r="F136" s="28"/>
    </row>
    <row r="137" spans="1:6" x14ac:dyDescent="0.25">
      <c r="A137" s="21">
        <v>129</v>
      </c>
      <c r="B137" s="21">
        <v>18</v>
      </c>
      <c r="C137" s="32"/>
      <c r="D137" s="2" t="s">
        <v>128</v>
      </c>
      <c r="E137" s="28"/>
      <c r="F137" s="28"/>
    </row>
    <row r="138" spans="1:6" x14ac:dyDescent="0.25">
      <c r="A138" s="21">
        <v>130</v>
      </c>
      <c r="B138" s="21">
        <v>19</v>
      </c>
      <c r="C138" s="32"/>
      <c r="D138" s="2" t="s">
        <v>129</v>
      </c>
      <c r="E138" s="28"/>
      <c r="F138" s="28"/>
    </row>
    <row r="139" spans="1:6" x14ac:dyDescent="0.25">
      <c r="A139" s="21">
        <v>131</v>
      </c>
      <c r="B139" s="21">
        <v>20</v>
      </c>
      <c r="C139" s="32"/>
      <c r="D139" s="2" t="s">
        <v>130</v>
      </c>
      <c r="E139" s="28"/>
      <c r="F139" s="28"/>
    </row>
    <row r="140" spans="1:6" x14ac:dyDescent="0.25">
      <c r="A140" s="21">
        <v>132</v>
      </c>
      <c r="B140" s="21">
        <v>21</v>
      </c>
      <c r="C140" s="32"/>
      <c r="D140" s="2" t="s">
        <v>131</v>
      </c>
      <c r="E140" s="28"/>
      <c r="F140" s="28"/>
    </row>
    <row r="141" spans="1:6" x14ac:dyDescent="0.25">
      <c r="A141" s="21">
        <v>133</v>
      </c>
      <c r="B141" s="21">
        <v>22</v>
      </c>
      <c r="C141" s="32"/>
      <c r="D141" s="2" t="s">
        <v>132</v>
      </c>
      <c r="E141" s="28"/>
      <c r="F141" s="28"/>
    </row>
    <row r="142" spans="1:6" x14ac:dyDescent="0.25">
      <c r="A142" s="21">
        <v>134</v>
      </c>
      <c r="B142" s="21">
        <v>23</v>
      </c>
      <c r="C142" s="32"/>
      <c r="D142" s="2" t="s">
        <v>133</v>
      </c>
      <c r="E142" s="28"/>
      <c r="F142" s="28"/>
    </row>
    <row r="143" spans="1:6" x14ac:dyDescent="0.25">
      <c r="A143" s="21">
        <v>135</v>
      </c>
      <c r="B143" s="21">
        <v>24</v>
      </c>
      <c r="C143" s="32"/>
      <c r="D143" s="2" t="s">
        <v>134</v>
      </c>
      <c r="E143" s="28"/>
      <c r="F143" s="28"/>
    </row>
    <row r="144" spans="1:6" x14ac:dyDescent="0.25">
      <c r="A144" s="21">
        <v>136</v>
      </c>
      <c r="B144" s="21">
        <v>25</v>
      </c>
      <c r="C144" s="32"/>
      <c r="D144" s="2" t="s">
        <v>135</v>
      </c>
      <c r="E144" s="28"/>
      <c r="F144" s="28"/>
    </row>
    <row r="145" spans="1:6" x14ac:dyDescent="0.25">
      <c r="A145" s="21">
        <v>137</v>
      </c>
      <c r="B145" s="21">
        <v>26</v>
      </c>
      <c r="C145" s="32"/>
      <c r="D145" s="2" t="s">
        <v>136</v>
      </c>
      <c r="E145" s="28"/>
      <c r="F145" s="28"/>
    </row>
    <row r="146" spans="1:6" x14ac:dyDescent="0.25">
      <c r="A146" s="21">
        <v>138</v>
      </c>
      <c r="B146" s="21">
        <v>27</v>
      </c>
      <c r="C146" s="32"/>
      <c r="D146" s="2" t="s">
        <v>137</v>
      </c>
      <c r="E146" s="28"/>
      <c r="F146" s="28"/>
    </row>
    <row r="147" spans="1:6" x14ac:dyDescent="0.25">
      <c r="A147" s="21">
        <v>139</v>
      </c>
      <c r="B147" s="21">
        <v>28</v>
      </c>
      <c r="C147" s="32"/>
      <c r="D147" s="2" t="s">
        <v>138</v>
      </c>
      <c r="E147" s="28"/>
      <c r="F147" s="28"/>
    </row>
    <row r="148" spans="1:6" x14ac:dyDescent="0.25">
      <c r="A148" s="21">
        <v>140</v>
      </c>
      <c r="B148" s="21">
        <v>29</v>
      </c>
      <c r="C148" s="32"/>
      <c r="D148" s="2" t="s">
        <v>139</v>
      </c>
      <c r="E148" s="28"/>
      <c r="F148" s="28"/>
    </row>
    <row r="149" spans="1:6" x14ac:dyDescent="0.25">
      <c r="A149" s="21">
        <v>141</v>
      </c>
      <c r="B149" s="21">
        <v>30</v>
      </c>
      <c r="C149" s="32"/>
      <c r="D149" s="2" t="s">
        <v>140</v>
      </c>
      <c r="E149" s="28"/>
      <c r="F149" s="28"/>
    </row>
    <row r="150" spans="1:6" x14ac:dyDescent="0.25">
      <c r="A150" s="21">
        <v>142</v>
      </c>
      <c r="B150" s="21">
        <v>31</v>
      </c>
      <c r="C150" s="32"/>
      <c r="D150" s="2" t="s">
        <v>141</v>
      </c>
      <c r="E150" s="28"/>
      <c r="F150" s="28"/>
    </row>
    <row r="151" spans="1:6" x14ac:dyDescent="0.25">
      <c r="A151" s="21">
        <v>143</v>
      </c>
      <c r="B151" s="21">
        <v>32</v>
      </c>
      <c r="C151" s="32"/>
      <c r="D151" s="2" t="s">
        <v>142</v>
      </c>
      <c r="E151" s="28"/>
      <c r="F151" s="28"/>
    </row>
    <row r="152" spans="1:6" x14ac:dyDescent="0.25">
      <c r="A152" s="21">
        <v>144</v>
      </c>
      <c r="B152" s="21">
        <v>33</v>
      </c>
      <c r="C152" s="32"/>
      <c r="D152" s="2" t="s">
        <v>120</v>
      </c>
      <c r="E152" s="28"/>
      <c r="F152" s="28"/>
    </row>
    <row r="153" spans="1:6" x14ac:dyDescent="0.25">
      <c r="A153" s="21">
        <v>145</v>
      </c>
      <c r="B153" s="21">
        <v>34</v>
      </c>
      <c r="C153" s="32"/>
      <c r="D153" s="2" t="s">
        <v>143</v>
      </c>
      <c r="E153" s="28"/>
      <c r="F153" s="28"/>
    </row>
    <row r="154" spans="1:6" x14ac:dyDescent="0.25">
      <c r="A154" s="36">
        <v>146</v>
      </c>
      <c r="B154" s="36">
        <v>1</v>
      </c>
      <c r="C154" s="36"/>
      <c r="D154" s="37" t="s">
        <v>115</v>
      </c>
      <c r="E154" s="35">
        <f>46*0.15</f>
        <v>6.8999999999999995</v>
      </c>
      <c r="F154" s="43">
        <v>0.15</v>
      </c>
    </row>
    <row r="155" spans="1:6" x14ac:dyDescent="0.25">
      <c r="A155" s="21">
        <v>147</v>
      </c>
      <c r="B155" s="21">
        <v>2</v>
      </c>
      <c r="C155" s="32"/>
      <c r="D155" s="2" t="s">
        <v>116</v>
      </c>
      <c r="E155" s="28"/>
      <c r="F155" s="28"/>
    </row>
    <row r="156" spans="1:6" x14ac:dyDescent="0.25">
      <c r="A156" s="21">
        <v>148</v>
      </c>
      <c r="B156" s="21">
        <v>3</v>
      </c>
      <c r="C156" s="32"/>
      <c r="D156" s="2" t="s">
        <v>117</v>
      </c>
      <c r="E156" s="28"/>
      <c r="F156" s="28"/>
    </row>
    <row r="157" spans="1:6" x14ac:dyDescent="0.25">
      <c r="A157" s="21">
        <v>149</v>
      </c>
      <c r="B157" s="21">
        <v>4</v>
      </c>
      <c r="C157" s="32"/>
      <c r="D157" s="2" t="s">
        <v>118</v>
      </c>
      <c r="E157" s="28"/>
      <c r="F157" s="28"/>
    </row>
    <row r="158" spans="1:6" x14ac:dyDescent="0.25">
      <c r="A158" s="21">
        <v>150</v>
      </c>
      <c r="B158" s="21">
        <v>5</v>
      </c>
      <c r="C158" s="32"/>
      <c r="D158" s="2" t="s">
        <v>119</v>
      </c>
      <c r="E158" s="28"/>
      <c r="F158" s="28"/>
    </row>
    <row r="159" spans="1:6" x14ac:dyDescent="0.25">
      <c r="A159" s="21">
        <v>151</v>
      </c>
      <c r="B159" s="21">
        <v>6</v>
      </c>
      <c r="C159" s="32"/>
      <c r="D159" s="2" t="s">
        <v>144</v>
      </c>
      <c r="E159" s="28"/>
      <c r="F159" s="28"/>
    </row>
    <row r="160" spans="1:6" x14ac:dyDescent="0.25">
      <c r="A160" s="21">
        <v>152</v>
      </c>
      <c r="B160" s="21">
        <v>7</v>
      </c>
      <c r="C160" s="32"/>
      <c r="D160" s="2" t="s">
        <v>145</v>
      </c>
      <c r="E160" s="28"/>
      <c r="F160" s="28"/>
    </row>
    <row r="161" spans="1:6" x14ac:dyDescent="0.25">
      <c r="A161" s="36">
        <v>153</v>
      </c>
      <c r="B161" s="36">
        <v>1</v>
      </c>
      <c r="C161" s="36"/>
      <c r="D161" s="37" t="s">
        <v>146</v>
      </c>
      <c r="E161" s="35">
        <f>137*0.1</f>
        <v>13.700000000000001</v>
      </c>
      <c r="F161" s="43">
        <v>0.1</v>
      </c>
    </row>
    <row r="162" spans="1:6" x14ac:dyDescent="0.25">
      <c r="A162" s="21">
        <v>154</v>
      </c>
      <c r="B162" s="21">
        <v>2</v>
      </c>
      <c r="C162" s="32"/>
      <c r="D162" s="2" t="s">
        <v>147</v>
      </c>
      <c r="E162" s="28"/>
      <c r="F162" s="28"/>
    </row>
    <row r="163" spans="1:6" x14ac:dyDescent="0.25">
      <c r="A163" s="21">
        <v>155</v>
      </c>
      <c r="B163" s="21">
        <v>3</v>
      </c>
      <c r="C163" s="32"/>
      <c r="D163" s="2" t="s">
        <v>148</v>
      </c>
      <c r="E163" s="28"/>
      <c r="F163" s="28"/>
    </row>
    <row r="164" spans="1:6" x14ac:dyDescent="0.25">
      <c r="A164" s="21">
        <v>156</v>
      </c>
      <c r="B164" s="21">
        <v>4</v>
      </c>
      <c r="C164" s="32"/>
      <c r="D164" s="2" t="s">
        <v>149</v>
      </c>
      <c r="E164" s="28"/>
      <c r="F164" s="28"/>
    </row>
    <row r="165" spans="1:6" x14ac:dyDescent="0.25">
      <c r="A165" s="21">
        <v>157</v>
      </c>
      <c r="B165" s="21">
        <v>5</v>
      </c>
      <c r="C165" s="32"/>
      <c r="D165" s="2" t="s">
        <v>150</v>
      </c>
      <c r="E165" s="28"/>
      <c r="F165" s="28"/>
    </row>
    <row r="166" spans="1:6" x14ac:dyDescent="0.25">
      <c r="A166" s="21">
        <v>158</v>
      </c>
      <c r="B166" s="21">
        <v>6</v>
      </c>
      <c r="C166" s="32"/>
      <c r="D166" s="2" t="s">
        <v>151</v>
      </c>
      <c r="E166" s="28"/>
      <c r="F166" s="28"/>
    </row>
    <row r="167" spans="1:6" x14ac:dyDescent="0.25">
      <c r="A167" s="21">
        <v>159</v>
      </c>
      <c r="B167" s="21">
        <v>7</v>
      </c>
      <c r="C167" s="32"/>
      <c r="D167" s="2" t="s">
        <v>152</v>
      </c>
      <c r="E167" s="28"/>
      <c r="F167" s="28"/>
    </row>
    <row r="168" spans="1:6" x14ac:dyDescent="0.25">
      <c r="A168" s="21">
        <v>160</v>
      </c>
      <c r="B168" s="21">
        <v>8</v>
      </c>
      <c r="C168" s="32"/>
      <c r="D168" s="2" t="s">
        <v>153</v>
      </c>
      <c r="E168" s="28"/>
      <c r="F168" s="28"/>
    </row>
    <row r="169" spans="1:6" x14ac:dyDescent="0.25">
      <c r="A169" s="21">
        <v>161</v>
      </c>
      <c r="B169" s="21">
        <v>9</v>
      </c>
      <c r="C169" s="32"/>
      <c r="D169" s="2" t="s">
        <v>154</v>
      </c>
      <c r="E169" s="28"/>
      <c r="F169" s="28"/>
    </row>
    <row r="170" spans="1:6" x14ac:dyDescent="0.25">
      <c r="A170" s="21">
        <v>162</v>
      </c>
      <c r="B170" s="21">
        <v>10</v>
      </c>
      <c r="C170" s="32"/>
      <c r="D170" s="2" t="s">
        <v>155</v>
      </c>
      <c r="E170" s="28"/>
      <c r="F170" s="28"/>
    </row>
    <row r="171" spans="1:6" x14ac:dyDescent="0.25">
      <c r="A171" s="21">
        <v>163</v>
      </c>
      <c r="B171" s="21">
        <v>11</v>
      </c>
      <c r="C171" s="32"/>
      <c r="D171" s="2" t="s">
        <v>156</v>
      </c>
      <c r="E171" s="28"/>
      <c r="F171" s="28"/>
    </row>
    <row r="172" spans="1:6" x14ac:dyDescent="0.25">
      <c r="A172" s="21">
        <v>164</v>
      </c>
      <c r="B172" s="21">
        <v>12</v>
      </c>
      <c r="C172" s="32"/>
      <c r="D172" s="2" t="s">
        <v>157</v>
      </c>
      <c r="E172" s="28"/>
      <c r="F172" s="28"/>
    </row>
    <row r="173" spans="1:6" x14ac:dyDescent="0.25">
      <c r="A173" s="21">
        <v>165</v>
      </c>
      <c r="B173" s="21">
        <v>13</v>
      </c>
      <c r="C173" s="32"/>
      <c r="D173" s="2" t="s">
        <v>158</v>
      </c>
      <c r="E173" s="28"/>
      <c r="F173" s="28"/>
    </row>
    <row r="174" spans="1:6" x14ac:dyDescent="0.25">
      <c r="A174" s="21">
        <v>166</v>
      </c>
      <c r="B174" s="21">
        <v>14</v>
      </c>
      <c r="C174" s="32"/>
      <c r="D174" s="2" t="s">
        <v>159</v>
      </c>
      <c r="E174" s="28"/>
      <c r="F174" s="28"/>
    </row>
    <row r="175" spans="1:6" x14ac:dyDescent="0.25">
      <c r="A175" s="36">
        <v>167</v>
      </c>
      <c r="B175" s="36">
        <v>1</v>
      </c>
      <c r="C175" s="36"/>
      <c r="D175" s="37" t="s">
        <v>160</v>
      </c>
      <c r="E175" s="35">
        <f>13*0.15</f>
        <v>1.95</v>
      </c>
      <c r="F175" s="43">
        <v>0.15</v>
      </c>
    </row>
    <row r="176" spans="1:6" x14ac:dyDescent="0.25">
      <c r="A176" s="21">
        <v>168</v>
      </c>
      <c r="B176" s="21">
        <v>2</v>
      </c>
      <c r="C176" s="32"/>
      <c r="D176" s="2" t="s">
        <v>161</v>
      </c>
      <c r="E176" s="28"/>
      <c r="F176" s="28"/>
    </row>
    <row r="177" spans="1:6" s="18" customFormat="1" x14ac:dyDescent="0.25">
      <c r="A177" s="24">
        <v>169</v>
      </c>
      <c r="B177" s="24">
        <v>3</v>
      </c>
      <c r="C177" s="24"/>
      <c r="D177" s="17" t="s">
        <v>162</v>
      </c>
      <c r="E177" s="29"/>
      <c r="F177" s="29"/>
    </row>
    <row r="178" spans="1:6" x14ac:dyDescent="0.25">
      <c r="A178" s="24">
        <v>170</v>
      </c>
      <c r="B178" s="24">
        <v>4</v>
      </c>
      <c r="C178" s="24"/>
      <c r="D178" s="17" t="s">
        <v>163</v>
      </c>
      <c r="E178" s="28"/>
      <c r="F178" s="28"/>
    </row>
    <row r="179" spans="1:6" x14ac:dyDescent="0.25">
      <c r="A179" s="24">
        <v>171</v>
      </c>
      <c r="B179" s="24">
        <v>5</v>
      </c>
      <c r="C179" s="24"/>
      <c r="D179" s="17" t="s">
        <v>164</v>
      </c>
      <c r="E179" s="28"/>
      <c r="F179" s="28"/>
    </row>
    <row r="180" spans="1:6" x14ac:dyDescent="0.25">
      <c r="A180" s="36">
        <v>172</v>
      </c>
      <c r="B180" s="36">
        <v>1</v>
      </c>
      <c r="C180" s="36"/>
      <c r="D180" s="37" t="s">
        <v>166</v>
      </c>
      <c r="E180" s="41">
        <f>80*0.1</f>
        <v>8</v>
      </c>
      <c r="F180" s="43">
        <v>0.1</v>
      </c>
    </row>
    <row r="181" spans="1:6" x14ac:dyDescent="0.25">
      <c r="A181" s="21">
        <v>173</v>
      </c>
      <c r="B181" s="21">
        <v>2</v>
      </c>
      <c r="C181" s="32"/>
      <c r="D181" s="2" t="s">
        <v>167</v>
      </c>
      <c r="E181" s="28"/>
      <c r="F181" s="28"/>
    </row>
    <row r="182" spans="1:6" x14ac:dyDescent="0.25">
      <c r="A182" s="21">
        <v>174</v>
      </c>
      <c r="B182" s="21">
        <v>3</v>
      </c>
      <c r="C182" s="32"/>
      <c r="D182" s="2" t="s">
        <v>168</v>
      </c>
      <c r="E182" s="28"/>
      <c r="F182" s="28"/>
    </row>
    <row r="183" spans="1:6" x14ac:dyDescent="0.25">
      <c r="A183" s="21">
        <v>175</v>
      </c>
      <c r="B183" s="21">
        <v>4</v>
      </c>
      <c r="C183" s="32"/>
      <c r="D183" s="2" t="s">
        <v>169</v>
      </c>
      <c r="E183" s="28"/>
      <c r="F183" s="28"/>
    </row>
    <row r="184" spans="1:6" x14ac:dyDescent="0.25">
      <c r="A184" s="21">
        <v>176</v>
      </c>
      <c r="B184" s="21">
        <v>5</v>
      </c>
      <c r="C184" s="32"/>
      <c r="D184" s="2" t="s">
        <v>170</v>
      </c>
      <c r="E184" s="28"/>
      <c r="F184" s="28"/>
    </row>
    <row r="185" spans="1:6" x14ac:dyDescent="0.25">
      <c r="A185" s="21">
        <v>177</v>
      </c>
      <c r="B185" s="21">
        <v>6</v>
      </c>
      <c r="C185" s="32"/>
      <c r="D185" s="2" t="s">
        <v>171</v>
      </c>
      <c r="E185" s="28"/>
      <c r="F185" s="28"/>
    </row>
    <row r="186" spans="1:6" x14ac:dyDescent="0.25">
      <c r="A186" s="21">
        <v>178</v>
      </c>
      <c r="B186" s="21">
        <v>7</v>
      </c>
      <c r="C186" s="32"/>
      <c r="D186" s="2" t="s">
        <v>172</v>
      </c>
      <c r="E186" s="28"/>
      <c r="F186" s="28"/>
    </row>
    <row r="187" spans="1:6" x14ac:dyDescent="0.25">
      <c r="A187" s="21">
        <v>179</v>
      </c>
      <c r="B187" s="21">
        <v>8</v>
      </c>
      <c r="C187" s="32"/>
      <c r="D187" s="2" t="s">
        <v>173</v>
      </c>
      <c r="E187" s="28"/>
      <c r="F187" s="28"/>
    </row>
    <row r="188" spans="1:6" x14ac:dyDescent="0.25">
      <c r="A188" s="21">
        <v>180</v>
      </c>
      <c r="B188" s="21">
        <v>9</v>
      </c>
      <c r="C188" s="32"/>
      <c r="D188" s="2" t="s">
        <v>174</v>
      </c>
      <c r="E188" s="28"/>
      <c r="F188" s="28"/>
    </row>
    <row r="189" spans="1:6" x14ac:dyDescent="0.25">
      <c r="A189" s="21">
        <v>181</v>
      </c>
      <c r="B189" s="21">
        <v>10</v>
      </c>
      <c r="C189" s="32"/>
      <c r="D189" s="2" t="s">
        <v>175</v>
      </c>
      <c r="E189" s="28"/>
      <c r="F189" s="28"/>
    </row>
    <row r="190" spans="1:6" x14ac:dyDescent="0.25">
      <c r="A190" s="24">
        <v>182</v>
      </c>
      <c r="B190" s="24">
        <v>11</v>
      </c>
      <c r="C190" s="24"/>
      <c r="D190" s="17" t="s">
        <v>176</v>
      </c>
      <c r="E190" s="29"/>
      <c r="F190" s="29"/>
    </row>
    <row r="191" spans="1:6" x14ac:dyDescent="0.25">
      <c r="A191" s="36">
        <v>183</v>
      </c>
      <c r="B191" s="36">
        <v>1</v>
      </c>
      <c r="C191" s="36"/>
      <c r="D191" s="37" t="s">
        <v>177</v>
      </c>
      <c r="E191" s="35">
        <f>79*0.12</f>
        <v>9.48</v>
      </c>
      <c r="F191" s="43">
        <v>0.12</v>
      </c>
    </row>
    <row r="192" spans="1:6" x14ac:dyDescent="0.25">
      <c r="A192" s="21">
        <v>184</v>
      </c>
      <c r="B192" s="21">
        <v>2</v>
      </c>
      <c r="C192" s="32"/>
      <c r="D192" s="2" t="s">
        <v>178</v>
      </c>
      <c r="E192" s="28"/>
      <c r="F192" s="28"/>
    </row>
    <row r="193" spans="1:6" x14ac:dyDescent="0.25">
      <c r="A193" s="21">
        <v>185</v>
      </c>
      <c r="B193" s="21">
        <v>3</v>
      </c>
      <c r="C193" s="32"/>
      <c r="D193" s="2" t="s">
        <v>179</v>
      </c>
      <c r="E193" s="28"/>
      <c r="F193" s="28"/>
    </row>
    <row r="194" spans="1:6" x14ac:dyDescent="0.25">
      <c r="A194" s="21">
        <v>186</v>
      </c>
      <c r="B194" s="21">
        <v>4</v>
      </c>
      <c r="C194" s="32"/>
      <c r="D194" s="2" t="s">
        <v>180</v>
      </c>
      <c r="E194" s="28"/>
      <c r="F194" s="28"/>
    </row>
    <row r="195" spans="1:6" x14ac:dyDescent="0.25">
      <c r="A195" s="21">
        <v>187</v>
      </c>
      <c r="B195" s="21">
        <v>5</v>
      </c>
      <c r="C195" s="32"/>
      <c r="D195" s="2" t="s">
        <v>181</v>
      </c>
      <c r="E195" s="28"/>
      <c r="F195" s="28"/>
    </row>
    <row r="196" spans="1:6" x14ac:dyDescent="0.25">
      <c r="A196" s="21">
        <v>188</v>
      </c>
      <c r="B196" s="21">
        <v>6</v>
      </c>
      <c r="C196" s="32"/>
      <c r="D196" s="2" t="s">
        <v>182</v>
      </c>
      <c r="E196" s="28"/>
      <c r="F196" s="28"/>
    </row>
    <row r="197" spans="1:6" x14ac:dyDescent="0.25">
      <c r="A197" s="21">
        <v>189</v>
      </c>
      <c r="B197" s="21">
        <v>7</v>
      </c>
      <c r="C197" s="32"/>
      <c r="D197" s="2" t="s">
        <v>183</v>
      </c>
      <c r="E197" s="28"/>
      <c r="F197" s="28"/>
    </row>
    <row r="198" spans="1:6" x14ac:dyDescent="0.25">
      <c r="A198" s="36">
        <v>190</v>
      </c>
      <c r="B198" s="36">
        <v>1</v>
      </c>
      <c r="C198" s="36"/>
      <c r="D198" s="37" t="s">
        <v>184</v>
      </c>
      <c r="E198" s="35">
        <f>87*0.15</f>
        <v>13.049999999999999</v>
      </c>
      <c r="F198" s="43">
        <v>0.15</v>
      </c>
    </row>
    <row r="199" spans="1:6" x14ac:dyDescent="0.25">
      <c r="A199" s="21">
        <v>191</v>
      </c>
      <c r="B199" s="21">
        <v>2</v>
      </c>
      <c r="C199" s="32"/>
      <c r="D199" s="2" t="s">
        <v>185</v>
      </c>
      <c r="E199" s="28"/>
      <c r="F199" s="28"/>
    </row>
    <row r="200" spans="1:6" x14ac:dyDescent="0.25">
      <c r="A200" s="21">
        <v>192</v>
      </c>
      <c r="B200" s="21">
        <v>3</v>
      </c>
      <c r="C200" s="32"/>
      <c r="D200" s="2" t="s">
        <v>186</v>
      </c>
      <c r="E200" s="28"/>
      <c r="F200" s="28"/>
    </row>
    <row r="201" spans="1:6" x14ac:dyDescent="0.25">
      <c r="A201" s="21">
        <v>193</v>
      </c>
      <c r="B201" s="21">
        <v>4</v>
      </c>
      <c r="C201" s="32"/>
      <c r="D201" s="2" t="s">
        <v>187</v>
      </c>
      <c r="E201" s="28"/>
      <c r="F201" s="28"/>
    </row>
    <row r="202" spans="1:6" x14ac:dyDescent="0.25">
      <c r="A202" s="21">
        <v>194</v>
      </c>
      <c r="B202" s="21">
        <v>5</v>
      </c>
      <c r="C202" s="32"/>
      <c r="D202" s="2" t="s">
        <v>188</v>
      </c>
      <c r="E202" s="28"/>
      <c r="F202" s="28"/>
    </row>
    <row r="203" spans="1:6" x14ac:dyDescent="0.25">
      <c r="A203" s="21">
        <v>195</v>
      </c>
      <c r="B203" s="21">
        <v>6</v>
      </c>
      <c r="C203" s="32"/>
      <c r="D203" s="2" t="s">
        <v>189</v>
      </c>
      <c r="E203" s="28"/>
      <c r="F203" s="28"/>
    </row>
    <row r="204" spans="1:6" x14ac:dyDescent="0.25">
      <c r="A204" s="21">
        <v>196</v>
      </c>
      <c r="B204" s="21">
        <v>7</v>
      </c>
      <c r="C204" s="32"/>
      <c r="D204" s="2" t="s">
        <v>190</v>
      </c>
      <c r="E204" s="28"/>
      <c r="F204" s="28"/>
    </row>
    <row r="205" spans="1:6" x14ac:dyDescent="0.25">
      <c r="A205" s="21">
        <v>197</v>
      </c>
      <c r="B205" s="21">
        <v>8</v>
      </c>
      <c r="C205" s="32"/>
      <c r="D205" s="2" t="s">
        <v>191</v>
      </c>
      <c r="E205" s="28"/>
      <c r="F205" s="28"/>
    </row>
    <row r="206" spans="1:6" x14ac:dyDescent="0.25">
      <c r="A206" s="21">
        <v>198</v>
      </c>
      <c r="B206" s="21">
        <v>9</v>
      </c>
      <c r="C206" s="32"/>
      <c r="D206" s="2" t="s">
        <v>192</v>
      </c>
      <c r="E206" s="28"/>
      <c r="F206" s="28"/>
    </row>
    <row r="207" spans="1:6" x14ac:dyDescent="0.25">
      <c r="A207" s="21">
        <v>199</v>
      </c>
      <c r="B207" s="21">
        <v>10</v>
      </c>
      <c r="C207" s="32"/>
      <c r="D207" s="2" t="s">
        <v>193</v>
      </c>
      <c r="E207" s="28"/>
      <c r="F207" s="28"/>
    </row>
    <row r="208" spans="1:6" x14ac:dyDescent="0.25">
      <c r="A208" s="21">
        <v>200</v>
      </c>
      <c r="B208" s="21">
        <v>11</v>
      </c>
      <c r="C208" s="32"/>
      <c r="D208" s="2" t="s">
        <v>194</v>
      </c>
      <c r="E208" s="28"/>
      <c r="F208" s="28"/>
    </row>
    <row r="209" spans="1:6" x14ac:dyDescent="0.25">
      <c r="A209" s="21">
        <v>201</v>
      </c>
      <c r="B209" s="21">
        <v>12</v>
      </c>
      <c r="C209" s="32"/>
      <c r="D209" s="2" t="s">
        <v>195</v>
      </c>
      <c r="E209" s="28"/>
      <c r="F209" s="28"/>
    </row>
    <row r="210" spans="1:6" x14ac:dyDescent="0.25">
      <c r="A210" s="36">
        <v>202</v>
      </c>
      <c r="B210" s="36">
        <v>1</v>
      </c>
      <c r="C210" s="36"/>
      <c r="D210" s="37" t="s">
        <v>196</v>
      </c>
      <c r="E210" s="35">
        <f>64*0.15</f>
        <v>9.6</v>
      </c>
      <c r="F210" s="43">
        <v>0.15</v>
      </c>
    </row>
    <row r="211" spans="1:6" x14ac:dyDescent="0.25">
      <c r="A211" s="21">
        <v>203</v>
      </c>
      <c r="B211" s="21">
        <v>2</v>
      </c>
      <c r="C211" s="32"/>
      <c r="D211" s="2" t="s">
        <v>197</v>
      </c>
      <c r="E211" s="28"/>
      <c r="F211" s="28"/>
    </row>
    <row r="212" spans="1:6" x14ac:dyDescent="0.25">
      <c r="A212" s="21">
        <v>204</v>
      </c>
      <c r="B212" s="21">
        <v>3</v>
      </c>
      <c r="C212" s="32"/>
      <c r="D212" s="2" t="s">
        <v>198</v>
      </c>
      <c r="E212" s="28"/>
      <c r="F212" s="28"/>
    </row>
    <row r="213" spans="1:6" x14ac:dyDescent="0.25">
      <c r="A213" s="21">
        <v>205</v>
      </c>
      <c r="B213" s="21">
        <v>4</v>
      </c>
      <c r="C213" s="32"/>
      <c r="D213" s="2" t="s">
        <v>199</v>
      </c>
      <c r="E213" s="28"/>
      <c r="F213" s="28"/>
    </row>
    <row r="214" spans="1:6" x14ac:dyDescent="0.25">
      <c r="A214" s="21">
        <v>206</v>
      </c>
      <c r="B214" s="21">
        <v>5</v>
      </c>
      <c r="C214" s="32"/>
      <c r="D214" s="2" t="s">
        <v>200</v>
      </c>
      <c r="E214" s="28"/>
      <c r="F214" s="28"/>
    </row>
    <row r="215" spans="1:6" x14ac:dyDescent="0.25">
      <c r="A215" s="21">
        <v>207</v>
      </c>
      <c r="B215" s="21">
        <v>6</v>
      </c>
      <c r="C215" s="32"/>
      <c r="D215" s="2" t="s">
        <v>201</v>
      </c>
      <c r="E215" s="28"/>
      <c r="F215" s="28"/>
    </row>
    <row r="216" spans="1:6" x14ac:dyDescent="0.25">
      <c r="A216" s="21">
        <v>208</v>
      </c>
      <c r="B216" s="21">
        <v>7</v>
      </c>
      <c r="C216" s="32"/>
      <c r="D216" s="2" t="s">
        <v>202</v>
      </c>
      <c r="E216" s="28"/>
      <c r="F216" s="28"/>
    </row>
    <row r="217" spans="1:6" x14ac:dyDescent="0.25">
      <c r="A217" s="21">
        <v>209</v>
      </c>
      <c r="B217" s="21">
        <v>8</v>
      </c>
      <c r="C217" s="32"/>
      <c r="D217" s="2" t="s">
        <v>203</v>
      </c>
      <c r="E217" s="28"/>
      <c r="F217" s="28"/>
    </row>
    <row r="218" spans="1:6" x14ac:dyDescent="0.25">
      <c r="A218" s="21">
        <v>210</v>
      </c>
      <c r="B218" s="21">
        <v>9</v>
      </c>
      <c r="C218" s="32"/>
      <c r="D218" s="2" t="s">
        <v>204</v>
      </c>
      <c r="E218" s="28"/>
      <c r="F218" s="28"/>
    </row>
    <row r="219" spans="1:6" x14ac:dyDescent="0.25">
      <c r="A219" s="21">
        <v>211</v>
      </c>
      <c r="B219" s="21">
        <v>10</v>
      </c>
      <c r="C219" s="32"/>
      <c r="D219" s="2" t="s">
        <v>205</v>
      </c>
      <c r="E219" s="28"/>
      <c r="F219" s="28"/>
    </row>
    <row r="220" spans="1:6" x14ac:dyDescent="0.25">
      <c r="A220" s="36">
        <v>212</v>
      </c>
      <c r="B220" s="36">
        <v>1</v>
      </c>
      <c r="C220" s="36"/>
      <c r="D220" s="37" t="s">
        <v>206</v>
      </c>
      <c r="E220" s="35">
        <f>82*0.1</f>
        <v>8.2000000000000011</v>
      </c>
      <c r="F220" s="43">
        <v>0.1</v>
      </c>
    </row>
    <row r="221" spans="1:6" x14ac:dyDescent="0.25">
      <c r="A221" s="21">
        <v>213</v>
      </c>
      <c r="B221" s="21">
        <v>2</v>
      </c>
      <c r="C221" s="32"/>
      <c r="D221" s="2" t="s">
        <v>207</v>
      </c>
      <c r="E221" s="28"/>
      <c r="F221" s="28"/>
    </row>
    <row r="222" spans="1:6" x14ac:dyDescent="0.25">
      <c r="A222" s="21">
        <v>214</v>
      </c>
      <c r="B222" s="21">
        <v>3</v>
      </c>
      <c r="C222" s="32"/>
      <c r="D222" s="2" t="s">
        <v>208</v>
      </c>
      <c r="E222" s="28"/>
      <c r="F222" s="28"/>
    </row>
    <row r="223" spans="1:6" x14ac:dyDescent="0.25">
      <c r="A223" s="21">
        <v>215</v>
      </c>
      <c r="B223" s="21">
        <v>4</v>
      </c>
      <c r="C223" s="32"/>
      <c r="D223" s="2" t="s">
        <v>209</v>
      </c>
      <c r="E223" s="28"/>
      <c r="F223" s="28"/>
    </row>
    <row r="224" spans="1:6" x14ac:dyDescent="0.25">
      <c r="A224" s="21">
        <v>216</v>
      </c>
      <c r="B224" s="21">
        <v>5</v>
      </c>
      <c r="C224" s="32"/>
      <c r="D224" s="2" t="s">
        <v>212</v>
      </c>
      <c r="E224" s="28"/>
      <c r="F224" s="28"/>
    </row>
    <row r="225" spans="1:6" x14ac:dyDescent="0.25">
      <c r="A225" s="21">
        <v>217</v>
      </c>
      <c r="B225" s="21">
        <v>6</v>
      </c>
      <c r="C225" s="32"/>
      <c r="D225" s="2" t="s">
        <v>210</v>
      </c>
      <c r="E225" s="28"/>
      <c r="F225" s="28"/>
    </row>
    <row r="226" spans="1:6" x14ac:dyDescent="0.25">
      <c r="A226" s="21">
        <v>218</v>
      </c>
      <c r="B226" s="21">
        <v>7</v>
      </c>
      <c r="C226" s="32"/>
      <c r="D226" s="2" t="s">
        <v>211</v>
      </c>
      <c r="E226" s="28"/>
      <c r="F226" s="28"/>
    </row>
    <row r="227" spans="1:6" x14ac:dyDescent="0.25">
      <c r="A227" s="36">
        <v>219</v>
      </c>
      <c r="B227" s="36">
        <v>1</v>
      </c>
      <c r="C227" s="36"/>
      <c r="D227" s="37" t="s">
        <v>213</v>
      </c>
      <c r="E227" s="35">
        <f>99*0.12</f>
        <v>11.879999999999999</v>
      </c>
      <c r="F227" s="43">
        <v>0.12</v>
      </c>
    </row>
    <row r="228" spans="1:6" x14ac:dyDescent="0.25">
      <c r="A228" s="21">
        <v>220</v>
      </c>
      <c r="B228" s="21">
        <v>2</v>
      </c>
      <c r="C228" s="32"/>
      <c r="D228" s="2" t="s">
        <v>214</v>
      </c>
      <c r="E228" s="28"/>
      <c r="F228" s="28"/>
    </row>
    <row r="229" spans="1:6" x14ac:dyDescent="0.25">
      <c r="A229" s="21">
        <v>221</v>
      </c>
      <c r="B229" s="21">
        <v>3</v>
      </c>
      <c r="C229" s="32"/>
      <c r="D229" s="2" t="s">
        <v>215</v>
      </c>
      <c r="E229" s="28"/>
      <c r="F229" s="28"/>
    </row>
    <row r="230" spans="1:6" x14ac:dyDescent="0.25">
      <c r="A230" s="21">
        <v>222</v>
      </c>
      <c r="B230" s="21">
        <v>4</v>
      </c>
      <c r="C230" s="32"/>
      <c r="D230" s="2" t="s">
        <v>216</v>
      </c>
      <c r="E230" s="28"/>
      <c r="F230" s="28"/>
    </row>
    <row r="231" spans="1:6" x14ac:dyDescent="0.25">
      <c r="A231" s="21">
        <v>223</v>
      </c>
      <c r="B231" s="21">
        <v>5</v>
      </c>
      <c r="C231" s="32"/>
      <c r="D231" s="2" t="s">
        <v>217</v>
      </c>
      <c r="E231" s="28"/>
      <c r="F231" s="28"/>
    </row>
    <row r="232" spans="1:6" x14ac:dyDescent="0.25">
      <c r="A232" s="21">
        <v>224</v>
      </c>
      <c r="B232" s="21">
        <v>6</v>
      </c>
      <c r="C232" s="32"/>
      <c r="D232" s="2" t="s">
        <v>218</v>
      </c>
      <c r="E232" s="28"/>
      <c r="F232" s="28"/>
    </row>
    <row r="233" spans="1:6" x14ac:dyDescent="0.25">
      <c r="A233" s="21">
        <v>225</v>
      </c>
      <c r="B233" s="21">
        <v>7</v>
      </c>
      <c r="C233" s="32"/>
      <c r="D233" s="2" t="s">
        <v>219</v>
      </c>
      <c r="E233" s="28"/>
      <c r="F233" s="28"/>
    </row>
    <row r="234" spans="1:6" x14ac:dyDescent="0.25">
      <c r="A234" s="21">
        <v>226</v>
      </c>
      <c r="B234" s="21">
        <v>8</v>
      </c>
      <c r="C234" s="32"/>
      <c r="D234" s="2" t="s">
        <v>220</v>
      </c>
      <c r="E234" s="28"/>
      <c r="F234" s="28"/>
    </row>
    <row r="235" spans="1:6" x14ac:dyDescent="0.25">
      <c r="A235" s="21">
        <v>227</v>
      </c>
      <c r="B235" s="21">
        <v>9</v>
      </c>
      <c r="C235" s="32"/>
      <c r="D235" s="2" t="s">
        <v>221</v>
      </c>
      <c r="E235" s="28"/>
      <c r="F235" s="28"/>
    </row>
    <row r="236" spans="1:6" x14ac:dyDescent="0.25">
      <c r="A236" s="21">
        <v>228</v>
      </c>
      <c r="B236" s="21">
        <v>10</v>
      </c>
      <c r="C236" s="32"/>
      <c r="D236" s="2" t="s">
        <v>222</v>
      </c>
      <c r="E236" s="28"/>
      <c r="F236" s="28"/>
    </row>
    <row r="237" spans="1:6" x14ac:dyDescent="0.25">
      <c r="A237" s="21">
        <v>229</v>
      </c>
      <c r="B237" s="21">
        <v>11</v>
      </c>
      <c r="C237" s="32"/>
      <c r="D237" s="2" t="s">
        <v>223</v>
      </c>
      <c r="E237" s="28"/>
      <c r="F237" s="28"/>
    </row>
    <row r="238" spans="1:6" x14ac:dyDescent="0.25">
      <c r="A238" s="36">
        <v>230</v>
      </c>
      <c r="B238" s="36">
        <v>1</v>
      </c>
      <c r="C238" s="36"/>
      <c r="D238" s="37" t="s">
        <v>224</v>
      </c>
      <c r="E238" s="35">
        <f>91*0.12</f>
        <v>10.92</v>
      </c>
      <c r="F238" s="43">
        <v>0.15</v>
      </c>
    </row>
    <row r="239" spans="1:6" x14ac:dyDescent="0.25">
      <c r="A239" s="21">
        <v>231</v>
      </c>
      <c r="B239" s="21">
        <v>2</v>
      </c>
      <c r="C239" s="32"/>
      <c r="D239" s="2" t="s">
        <v>225</v>
      </c>
      <c r="E239" s="28"/>
      <c r="F239" s="28"/>
    </row>
    <row r="240" spans="1:6" x14ac:dyDescent="0.25">
      <c r="A240" s="21">
        <v>232</v>
      </c>
      <c r="B240" s="21">
        <v>3</v>
      </c>
      <c r="C240" s="32"/>
      <c r="D240" s="2" t="s">
        <v>226</v>
      </c>
      <c r="E240" s="28"/>
      <c r="F240" s="28"/>
    </row>
    <row r="241" spans="1:6" x14ac:dyDescent="0.25">
      <c r="A241" s="21">
        <v>233</v>
      </c>
      <c r="B241" s="21">
        <v>4</v>
      </c>
      <c r="C241" s="32"/>
      <c r="D241" s="2" t="s">
        <v>227</v>
      </c>
      <c r="E241" s="28"/>
      <c r="F241" s="28"/>
    </row>
    <row r="242" spans="1:6" x14ac:dyDescent="0.25">
      <c r="A242" s="21">
        <v>234</v>
      </c>
      <c r="B242" s="21">
        <v>5</v>
      </c>
      <c r="C242" s="32"/>
      <c r="D242" s="2" t="s">
        <v>228</v>
      </c>
      <c r="E242" s="28"/>
      <c r="F242" s="28"/>
    </row>
    <row r="243" spans="1:6" x14ac:dyDescent="0.25">
      <c r="A243" s="21">
        <v>235</v>
      </c>
      <c r="B243" s="21">
        <v>6</v>
      </c>
      <c r="C243" s="32"/>
      <c r="D243" s="2" t="s">
        <v>229</v>
      </c>
      <c r="E243" s="28"/>
      <c r="F243" s="28"/>
    </row>
    <row r="244" spans="1:6" x14ac:dyDescent="0.25">
      <c r="A244" s="21">
        <v>236</v>
      </c>
      <c r="B244" s="21">
        <v>7</v>
      </c>
      <c r="C244" s="32"/>
      <c r="D244" s="2" t="s">
        <v>230</v>
      </c>
      <c r="E244" s="28"/>
      <c r="F244" s="28"/>
    </row>
    <row r="245" spans="1:6" x14ac:dyDescent="0.25">
      <c r="A245" s="21">
        <v>237</v>
      </c>
      <c r="B245" s="21">
        <v>8</v>
      </c>
      <c r="C245" s="32"/>
      <c r="D245" s="2" t="s">
        <v>231</v>
      </c>
      <c r="E245" s="28"/>
      <c r="F245" s="28"/>
    </row>
    <row r="246" spans="1:6" x14ac:dyDescent="0.25">
      <c r="A246" s="21">
        <v>238</v>
      </c>
      <c r="B246" s="21">
        <v>9</v>
      </c>
      <c r="C246" s="32"/>
      <c r="D246" s="2" t="s">
        <v>232</v>
      </c>
      <c r="E246" s="28"/>
      <c r="F246" s="28"/>
    </row>
    <row r="247" spans="1:6" x14ac:dyDescent="0.25">
      <c r="A247" s="21">
        <v>239</v>
      </c>
      <c r="B247" s="21">
        <v>10</v>
      </c>
      <c r="C247" s="32"/>
      <c r="D247" s="2" t="s">
        <v>233</v>
      </c>
      <c r="E247" s="28"/>
      <c r="F247" s="28"/>
    </row>
    <row r="248" spans="1:6" x14ac:dyDescent="0.25">
      <c r="A248" s="21">
        <v>240</v>
      </c>
      <c r="B248" s="21">
        <v>11</v>
      </c>
      <c r="C248" s="32"/>
      <c r="D248" s="2" t="s">
        <v>234</v>
      </c>
      <c r="E248" s="28"/>
      <c r="F248" s="28"/>
    </row>
    <row r="249" spans="1:6" x14ac:dyDescent="0.25">
      <c r="A249" s="36">
        <v>241</v>
      </c>
      <c r="B249" s="36">
        <v>1</v>
      </c>
      <c r="C249" s="36"/>
      <c r="D249" s="37" t="s">
        <v>235</v>
      </c>
      <c r="E249" s="35">
        <f>132*0.12</f>
        <v>15.84</v>
      </c>
      <c r="F249" s="43">
        <v>0.12</v>
      </c>
    </row>
    <row r="250" spans="1:6" x14ac:dyDescent="0.25">
      <c r="A250" s="21">
        <v>242</v>
      </c>
      <c r="B250" s="21">
        <v>2</v>
      </c>
      <c r="C250" s="32"/>
      <c r="D250" s="2" t="s">
        <v>236</v>
      </c>
      <c r="E250" s="28"/>
      <c r="F250" s="28"/>
    </row>
    <row r="251" spans="1:6" x14ac:dyDescent="0.25">
      <c r="A251" s="21">
        <v>243</v>
      </c>
      <c r="B251" s="21">
        <v>3</v>
      </c>
      <c r="C251" s="32"/>
      <c r="D251" s="2" t="s">
        <v>237</v>
      </c>
      <c r="E251" s="28"/>
      <c r="F251" s="28"/>
    </row>
    <row r="252" spans="1:6" x14ac:dyDescent="0.25">
      <c r="A252" s="21">
        <v>244</v>
      </c>
      <c r="B252" s="21">
        <v>4</v>
      </c>
      <c r="C252" s="32"/>
      <c r="D252" s="2" t="s">
        <v>238</v>
      </c>
      <c r="E252" s="28"/>
      <c r="F252" s="28"/>
    </row>
    <row r="253" spans="1:6" x14ac:dyDescent="0.25">
      <c r="A253" s="21">
        <v>245</v>
      </c>
      <c r="B253" s="21">
        <v>5</v>
      </c>
      <c r="C253" s="32"/>
      <c r="D253" s="2" t="s">
        <v>239</v>
      </c>
      <c r="E253" s="28"/>
      <c r="F253" s="28"/>
    </row>
    <row r="254" spans="1:6" x14ac:dyDescent="0.25">
      <c r="A254" s="21">
        <v>246</v>
      </c>
      <c r="B254" s="21">
        <v>6</v>
      </c>
      <c r="C254" s="32"/>
      <c r="D254" s="2" t="s">
        <v>240</v>
      </c>
      <c r="E254" s="28"/>
      <c r="F254" s="28"/>
    </row>
    <row r="255" spans="1:6" x14ac:dyDescent="0.25">
      <c r="A255" s="21">
        <v>247</v>
      </c>
      <c r="B255" s="21">
        <v>7</v>
      </c>
      <c r="C255" s="32"/>
      <c r="D255" s="2" t="s">
        <v>241</v>
      </c>
      <c r="E255" s="28"/>
      <c r="F255" s="28"/>
    </row>
    <row r="256" spans="1:6" x14ac:dyDescent="0.25">
      <c r="A256" s="21">
        <v>248</v>
      </c>
      <c r="B256" s="21">
        <v>8</v>
      </c>
      <c r="C256" s="32"/>
      <c r="D256" s="2" t="s">
        <v>242</v>
      </c>
      <c r="E256" s="28"/>
      <c r="F256" s="28"/>
    </row>
    <row r="257" spans="1:6" x14ac:dyDescent="0.25">
      <c r="A257" s="21">
        <v>249</v>
      </c>
      <c r="B257" s="21">
        <v>9</v>
      </c>
      <c r="C257" s="32"/>
      <c r="D257" s="2" t="s">
        <v>243</v>
      </c>
      <c r="E257" s="28"/>
      <c r="F257" s="28"/>
    </row>
    <row r="258" spans="1:6" x14ac:dyDescent="0.25">
      <c r="A258" s="21">
        <v>250</v>
      </c>
      <c r="B258" s="21">
        <v>10</v>
      </c>
      <c r="C258" s="32"/>
      <c r="D258" s="2" t="s">
        <v>244</v>
      </c>
      <c r="E258" s="28"/>
      <c r="F258" s="28"/>
    </row>
    <row r="259" spans="1:6" x14ac:dyDescent="0.25">
      <c r="A259" s="21">
        <v>251</v>
      </c>
      <c r="B259" s="21">
        <v>11</v>
      </c>
      <c r="C259" s="32"/>
      <c r="D259" s="2" t="s">
        <v>245</v>
      </c>
      <c r="E259" s="28"/>
      <c r="F259" s="28"/>
    </row>
    <row r="260" spans="1:6" x14ac:dyDescent="0.25">
      <c r="A260" s="21">
        <v>252</v>
      </c>
      <c r="B260" s="21">
        <v>12</v>
      </c>
      <c r="C260" s="32"/>
      <c r="D260" s="2" t="s">
        <v>246</v>
      </c>
      <c r="E260" s="28"/>
      <c r="F260" s="28"/>
    </row>
    <row r="261" spans="1:6" x14ac:dyDescent="0.25">
      <c r="A261" s="21">
        <v>253</v>
      </c>
      <c r="B261" s="21">
        <v>13</v>
      </c>
      <c r="C261" s="32"/>
      <c r="D261" s="2" t="s">
        <v>247</v>
      </c>
      <c r="E261" s="28"/>
      <c r="F261" s="28"/>
    </row>
    <row r="262" spans="1:6" x14ac:dyDescent="0.25">
      <c r="A262" s="21">
        <v>254</v>
      </c>
      <c r="B262" s="21">
        <v>14</v>
      </c>
      <c r="C262" s="32"/>
      <c r="D262" s="2" t="s">
        <v>248</v>
      </c>
      <c r="E262" s="28"/>
      <c r="F262" s="28"/>
    </row>
    <row r="263" spans="1:6" x14ac:dyDescent="0.25">
      <c r="A263" s="21">
        <v>255</v>
      </c>
      <c r="B263" s="21">
        <v>15</v>
      </c>
      <c r="C263" s="32"/>
      <c r="D263" s="2" t="s">
        <v>249</v>
      </c>
      <c r="E263" s="28"/>
      <c r="F263" s="28"/>
    </row>
    <row r="264" spans="1:6" x14ac:dyDescent="0.25">
      <c r="A264" s="21">
        <v>256</v>
      </c>
      <c r="B264" s="21">
        <v>16</v>
      </c>
      <c r="C264" s="32"/>
      <c r="D264" s="2" t="s">
        <v>250</v>
      </c>
      <c r="E264" s="28"/>
      <c r="F264" s="28"/>
    </row>
    <row r="265" spans="1:6" x14ac:dyDescent="0.25">
      <c r="A265" s="21">
        <v>257</v>
      </c>
      <c r="B265" s="21">
        <v>17</v>
      </c>
      <c r="C265" s="32"/>
      <c r="D265" s="2" t="s">
        <v>251</v>
      </c>
      <c r="E265" s="28"/>
      <c r="F265" s="28"/>
    </row>
    <row r="266" spans="1:6" x14ac:dyDescent="0.25">
      <c r="A266" s="36">
        <v>258</v>
      </c>
      <c r="B266" s="36">
        <v>1</v>
      </c>
      <c r="C266" s="36"/>
      <c r="D266" s="37" t="s">
        <v>293</v>
      </c>
      <c r="E266" s="35">
        <f>80*0.1</f>
        <v>8</v>
      </c>
      <c r="F266" s="43">
        <v>0.1</v>
      </c>
    </row>
    <row r="267" spans="1:6" x14ac:dyDescent="0.25">
      <c r="A267" s="21">
        <v>259</v>
      </c>
      <c r="B267" s="21">
        <v>2</v>
      </c>
      <c r="C267" s="32"/>
      <c r="D267" s="2" t="s">
        <v>294</v>
      </c>
      <c r="E267" s="28"/>
      <c r="F267" s="28"/>
    </row>
    <row r="268" spans="1:6" x14ac:dyDescent="0.25">
      <c r="A268" s="21">
        <v>260</v>
      </c>
      <c r="B268" s="21">
        <v>3</v>
      </c>
      <c r="C268" s="32"/>
      <c r="D268" s="2" t="s">
        <v>295</v>
      </c>
      <c r="E268" s="28"/>
      <c r="F268" s="28"/>
    </row>
    <row r="269" spans="1:6" x14ac:dyDescent="0.25">
      <c r="A269" s="21">
        <v>261</v>
      </c>
      <c r="B269" s="21">
        <v>4</v>
      </c>
      <c r="C269" s="32"/>
      <c r="D269" s="2" t="s">
        <v>296</v>
      </c>
      <c r="E269" s="28"/>
      <c r="F269" s="28"/>
    </row>
    <row r="270" spans="1:6" x14ac:dyDescent="0.25">
      <c r="A270" s="21">
        <v>262</v>
      </c>
      <c r="B270" s="21">
        <v>5</v>
      </c>
      <c r="C270" s="32"/>
      <c r="D270" s="2" t="s">
        <v>297</v>
      </c>
      <c r="E270" s="28"/>
      <c r="F270" s="28"/>
    </row>
    <row r="271" spans="1:6" x14ac:dyDescent="0.25">
      <c r="A271" s="21">
        <v>263</v>
      </c>
      <c r="B271" s="21">
        <v>6</v>
      </c>
      <c r="C271" s="32"/>
      <c r="D271" s="2" t="s">
        <v>298</v>
      </c>
      <c r="E271" s="28"/>
      <c r="F271" s="28"/>
    </row>
    <row r="272" spans="1:6" x14ac:dyDescent="0.25">
      <c r="A272" s="21">
        <v>264</v>
      </c>
      <c r="B272" s="21">
        <v>7</v>
      </c>
      <c r="C272" s="32"/>
      <c r="D272" s="2" t="s">
        <v>252</v>
      </c>
      <c r="E272" s="28"/>
      <c r="F272" s="28"/>
    </row>
    <row r="273" spans="1:6" x14ac:dyDescent="0.25">
      <c r="A273" s="36">
        <v>265</v>
      </c>
      <c r="B273" s="36">
        <v>1</v>
      </c>
      <c r="C273" s="36"/>
      <c r="D273" s="37" t="s">
        <v>253</v>
      </c>
      <c r="E273" s="35">
        <f>90*0.15</f>
        <v>13.5</v>
      </c>
      <c r="F273" s="43">
        <v>0.15</v>
      </c>
    </row>
    <row r="274" spans="1:6" x14ac:dyDescent="0.25">
      <c r="A274" s="21">
        <v>266</v>
      </c>
      <c r="B274" s="21">
        <v>2</v>
      </c>
      <c r="C274" s="32"/>
      <c r="D274" s="2" t="s">
        <v>254</v>
      </c>
      <c r="E274" s="28"/>
      <c r="F274" s="28"/>
    </row>
    <row r="275" spans="1:6" x14ac:dyDescent="0.25">
      <c r="A275" s="21">
        <v>267</v>
      </c>
      <c r="B275" s="21">
        <v>3</v>
      </c>
      <c r="C275" s="32"/>
      <c r="D275" s="2" t="s">
        <v>255</v>
      </c>
      <c r="E275" s="28"/>
      <c r="F275" s="28"/>
    </row>
    <row r="276" spans="1:6" x14ac:dyDescent="0.25">
      <c r="A276" s="21">
        <v>268</v>
      </c>
      <c r="B276" s="21">
        <v>4</v>
      </c>
      <c r="C276" s="32"/>
      <c r="D276" s="2" t="s">
        <v>256</v>
      </c>
      <c r="E276" s="28"/>
      <c r="F276" s="28"/>
    </row>
    <row r="277" spans="1:6" x14ac:dyDescent="0.25">
      <c r="A277" s="21">
        <v>269</v>
      </c>
      <c r="B277" s="21">
        <v>5</v>
      </c>
      <c r="C277" s="32"/>
      <c r="D277" s="2" t="s">
        <v>257</v>
      </c>
      <c r="E277" s="28"/>
      <c r="F277" s="28"/>
    </row>
    <row r="278" spans="1:6" x14ac:dyDescent="0.25">
      <c r="A278" s="21">
        <v>270</v>
      </c>
      <c r="B278" s="21">
        <v>6</v>
      </c>
      <c r="C278" s="32"/>
      <c r="D278" s="2" t="s">
        <v>258</v>
      </c>
      <c r="E278" s="28"/>
      <c r="F278" s="28"/>
    </row>
    <row r="279" spans="1:6" x14ac:dyDescent="0.25">
      <c r="A279" s="21">
        <v>271</v>
      </c>
      <c r="B279" s="21">
        <v>7</v>
      </c>
      <c r="C279" s="32"/>
      <c r="D279" s="2" t="s">
        <v>259</v>
      </c>
      <c r="E279" s="28"/>
      <c r="F279" s="28"/>
    </row>
    <row r="280" spans="1:6" x14ac:dyDescent="0.25">
      <c r="A280" s="21">
        <v>272</v>
      </c>
      <c r="B280" s="21">
        <v>8</v>
      </c>
      <c r="C280" s="32"/>
      <c r="D280" s="2" t="s">
        <v>260</v>
      </c>
      <c r="E280" s="28"/>
      <c r="F280" s="28"/>
    </row>
    <row r="281" spans="1:6" x14ac:dyDescent="0.25">
      <c r="A281" s="21">
        <v>273</v>
      </c>
      <c r="B281" s="21">
        <v>9</v>
      </c>
      <c r="C281" s="32"/>
      <c r="D281" s="2" t="s">
        <v>261</v>
      </c>
      <c r="E281" s="28"/>
      <c r="F281" s="28"/>
    </row>
    <row r="282" spans="1:6" x14ac:dyDescent="0.25">
      <c r="A282" s="21">
        <v>274</v>
      </c>
      <c r="B282" s="21">
        <v>10</v>
      </c>
      <c r="C282" s="32"/>
      <c r="D282" s="2" t="s">
        <v>262</v>
      </c>
      <c r="E282" s="28"/>
      <c r="F282" s="28"/>
    </row>
    <row r="283" spans="1:6" x14ac:dyDescent="0.25">
      <c r="A283" s="21">
        <v>275</v>
      </c>
      <c r="B283" s="21">
        <v>11</v>
      </c>
      <c r="C283" s="32"/>
      <c r="D283" s="2" t="s">
        <v>263</v>
      </c>
      <c r="E283" s="28"/>
      <c r="F283" s="28"/>
    </row>
    <row r="284" spans="1:6" x14ac:dyDescent="0.25">
      <c r="A284" s="21">
        <v>276</v>
      </c>
      <c r="B284" s="21">
        <v>12</v>
      </c>
      <c r="C284" s="32"/>
      <c r="D284" s="2" t="s">
        <v>264</v>
      </c>
      <c r="E284" s="28"/>
      <c r="F284" s="28"/>
    </row>
    <row r="285" spans="1:6" x14ac:dyDescent="0.25">
      <c r="A285" s="21">
        <v>277</v>
      </c>
      <c r="B285" s="21">
        <v>13</v>
      </c>
      <c r="C285" s="32"/>
      <c r="D285" s="2" t="s">
        <v>265</v>
      </c>
      <c r="E285" s="28"/>
      <c r="F285" s="28"/>
    </row>
    <row r="286" spans="1:6" x14ac:dyDescent="0.25">
      <c r="A286" s="36">
        <v>278</v>
      </c>
      <c r="B286" s="36">
        <v>1</v>
      </c>
      <c r="C286" s="36"/>
      <c r="D286" s="37" t="s">
        <v>266</v>
      </c>
      <c r="E286" s="35">
        <f>186*0.12</f>
        <v>22.32</v>
      </c>
      <c r="F286" s="43">
        <v>0.12</v>
      </c>
    </row>
    <row r="287" spans="1:6" x14ac:dyDescent="0.25">
      <c r="A287" s="21">
        <v>279</v>
      </c>
      <c r="B287" s="21">
        <v>2</v>
      </c>
      <c r="C287" s="32"/>
      <c r="D287" s="2" t="s">
        <v>267</v>
      </c>
      <c r="E287" s="28"/>
      <c r="F287" s="28"/>
    </row>
    <row r="288" spans="1:6" x14ac:dyDescent="0.25">
      <c r="A288" s="21">
        <v>280</v>
      </c>
      <c r="B288" s="21">
        <v>3</v>
      </c>
      <c r="C288" s="32"/>
      <c r="D288" s="2" t="s">
        <v>268</v>
      </c>
      <c r="E288" s="28"/>
      <c r="F288" s="28"/>
    </row>
    <row r="289" spans="1:6" x14ac:dyDescent="0.25">
      <c r="A289" s="21">
        <v>281</v>
      </c>
      <c r="B289" s="21">
        <v>4</v>
      </c>
      <c r="C289" s="32"/>
      <c r="D289" s="2" t="s">
        <v>269</v>
      </c>
      <c r="E289" s="28"/>
      <c r="F289" s="28"/>
    </row>
    <row r="290" spans="1:6" x14ac:dyDescent="0.25">
      <c r="A290" s="21">
        <v>282</v>
      </c>
      <c r="B290" s="21">
        <v>5</v>
      </c>
      <c r="C290" s="32"/>
      <c r="D290" s="2" t="s">
        <v>270</v>
      </c>
      <c r="E290" s="28"/>
      <c r="F290" s="28"/>
    </row>
    <row r="291" spans="1:6" x14ac:dyDescent="0.25">
      <c r="A291" s="21">
        <v>283</v>
      </c>
      <c r="B291" s="21">
        <v>6</v>
      </c>
      <c r="C291" s="32"/>
      <c r="D291" s="2" t="s">
        <v>271</v>
      </c>
      <c r="E291" s="28"/>
      <c r="F291" s="28"/>
    </row>
    <row r="292" spans="1:6" x14ac:dyDescent="0.25">
      <c r="A292" s="21">
        <v>284</v>
      </c>
      <c r="B292" s="21">
        <v>7</v>
      </c>
      <c r="C292" s="32"/>
      <c r="D292" s="2" t="s">
        <v>272</v>
      </c>
      <c r="E292" s="28"/>
      <c r="F292" s="28"/>
    </row>
    <row r="293" spans="1:6" x14ac:dyDescent="0.25">
      <c r="A293" s="21">
        <v>285</v>
      </c>
      <c r="B293" s="21">
        <v>8</v>
      </c>
      <c r="C293" s="32"/>
      <c r="D293" s="2" t="s">
        <v>273</v>
      </c>
      <c r="E293" s="28"/>
      <c r="F293" s="28"/>
    </row>
    <row r="294" spans="1:6" x14ac:dyDescent="0.25">
      <c r="A294" s="21">
        <v>286</v>
      </c>
      <c r="B294" s="21">
        <v>9</v>
      </c>
      <c r="C294" s="32"/>
      <c r="D294" s="2" t="s">
        <v>274</v>
      </c>
      <c r="E294" s="28"/>
      <c r="F294" s="28"/>
    </row>
    <row r="295" spans="1:6" x14ac:dyDescent="0.25">
      <c r="A295" s="21">
        <v>287</v>
      </c>
      <c r="B295" s="21">
        <v>10</v>
      </c>
      <c r="C295" s="32"/>
      <c r="D295" s="2" t="s">
        <v>275</v>
      </c>
      <c r="E295" s="28"/>
      <c r="F295" s="28"/>
    </row>
    <row r="296" spans="1:6" x14ac:dyDescent="0.25">
      <c r="A296" s="21">
        <v>288</v>
      </c>
      <c r="B296" s="21">
        <v>11</v>
      </c>
      <c r="C296" s="32"/>
      <c r="D296" s="2" t="s">
        <v>276</v>
      </c>
      <c r="E296" s="28"/>
      <c r="F296" s="28"/>
    </row>
    <row r="297" spans="1:6" x14ac:dyDescent="0.25">
      <c r="A297" s="21">
        <v>289</v>
      </c>
      <c r="B297" s="21">
        <v>12</v>
      </c>
      <c r="C297" s="32"/>
      <c r="D297" s="2" t="s">
        <v>277</v>
      </c>
      <c r="E297" s="28"/>
      <c r="F297" s="28"/>
    </row>
    <row r="298" spans="1:6" x14ac:dyDescent="0.25">
      <c r="A298" s="21">
        <v>290</v>
      </c>
      <c r="B298" s="21">
        <v>13</v>
      </c>
      <c r="C298" s="32"/>
      <c r="D298" s="2" t="s">
        <v>278</v>
      </c>
      <c r="E298" s="28"/>
      <c r="F298" s="28"/>
    </row>
    <row r="299" spans="1:6" x14ac:dyDescent="0.25">
      <c r="A299" s="21">
        <v>291</v>
      </c>
      <c r="B299" s="21">
        <v>14</v>
      </c>
      <c r="C299" s="32"/>
      <c r="D299" s="2" t="s">
        <v>279</v>
      </c>
      <c r="E299" s="28"/>
      <c r="F299" s="28"/>
    </row>
    <row r="300" spans="1:6" x14ac:dyDescent="0.25">
      <c r="A300" s="21">
        <v>292</v>
      </c>
      <c r="B300" s="21">
        <v>15</v>
      </c>
      <c r="C300" s="32"/>
      <c r="D300" s="2" t="s">
        <v>280</v>
      </c>
      <c r="E300" s="28"/>
      <c r="F300" s="28"/>
    </row>
    <row r="301" spans="1:6" x14ac:dyDescent="0.25">
      <c r="A301" s="21">
        <v>293</v>
      </c>
      <c r="B301" s="21">
        <v>16</v>
      </c>
      <c r="C301" s="32"/>
      <c r="D301" s="2" t="s">
        <v>281</v>
      </c>
      <c r="E301" s="28"/>
      <c r="F301" s="28"/>
    </row>
    <row r="302" spans="1:6" x14ac:dyDescent="0.25">
      <c r="A302" s="21">
        <v>294</v>
      </c>
      <c r="B302" s="21">
        <v>17</v>
      </c>
      <c r="C302" s="32"/>
      <c r="D302" s="2" t="s">
        <v>282</v>
      </c>
      <c r="E302" s="28"/>
      <c r="F302" s="28"/>
    </row>
    <row r="303" spans="1:6" x14ac:dyDescent="0.25">
      <c r="A303" s="21">
        <v>295</v>
      </c>
      <c r="B303" s="21">
        <v>18</v>
      </c>
      <c r="C303" s="32"/>
      <c r="D303" s="2" t="s">
        <v>283</v>
      </c>
      <c r="E303" s="28"/>
      <c r="F303" s="28"/>
    </row>
    <row r="304" spans="1:6" x14ac:dyDescent="0.25">
      <c r="A304" s="21">
        <v>296</v>
      </c>
      <c r="B304" s="21">
        <v>19</v>
      </c>
      <c r="C304" s="32"/>
      <c r="D304" s="2" t="s">
        <v>284</v>
      </c>
      <c r="E304" s="28"/>
      <c r="F304" s="28"/>
    </row>
    <row r="305" spans="1:6" x14ac:dyDescent="0.25">
      <c r="A305" s="21">
        <v>297</v>
      </c>
      <c r="B305" s="21">
        <v>20</v>
      </c>
      <c r="C305" s="32"/>
      <c r="D305" s="2" t="s">
        <v>285</v>
      </c>
      <c r="E305" s="28"/>
      <c r="F305" s="28"/>
    </row>
    <row r="306" spans="1:6" x14ac:dyDescent="0.25">
      <c r="A306" s="21">
        <v>298</v>
      </c>
      <c r="B306" s="21">
        <v>21</v>
      </c>
      <c r="C306" s="32"/>
      <c r="D306" s="2" t="s">
        <v>286</v>
      </c>
      <c r="E306" s="28"/>
      <c r="F306" s="28"/>
    </row>
    <row r="307" spans="1:6" x14ac:dyDescent="0.25">
      <c r="A307" s="21">
        <v>299</v>
      </c>
      <c r="B307" s="21">
        <v>22</v>
      </c>
      <c r="C307" s="32"/>
      <c r="D307" s="2" t="s">
        <v>287</v>
      </c>
      <c r="E307" s="28"/>
      <c r="F307" s="28"/>
    </row>
    <row r="308" spans="1:6" x14ac:dyDescent="0.25">
      <c r="A308" s="36">
        <v>300</v>
      </c>
      <c r="B308" s="36">
        <v>1</v>
      </c>
      <c r="C308" s="36"/>
      <c r="D308" s="37" t="s">
        <v>288</v>
      </c>
      <c r="E308" s="41">
        <v>5</v>
      </c>
      <c r="F308" s="43">
        <v>0.1</v>
      </c>
    </row>
    <row r="309" spans="1:6" x14ac:dyDescent="0.25">
      <c r="A309" s="21">
        <v>301</v>
      </c>
      <c r="B309" s="21">
        <v>2</v>
      </c>
      <c r="C309" s="32"/>
      <c r="D309" s="2" t="s">
        <v>289</v>
      </c>
      <c r="E309" s="28"/>
      <c r="F309" s="28"/>
    </row>
    <row r="310" spans="1:6" x14ac:dyDescent="0.25">
      <c r="A310" s="21">
        <v>302</v>
      </c>
      <c r="B310" s="21">
        <v>3</v>
      </c>
      <c r="C310" s="32"/>
      <c r="D310" s="2" t="s">
        <v>290</v>
      </c>
      <c r="E310" s="28"/>
      <c r="F310" s="28"/>
    </row>
    <row r="311" spans="1:6" x14ac:dyDescent="0.25">
      <c r="A311" s="21">
        <v>303</v>
      </c>
      <c r="B311" s="21">
        <v>4</v>
      </c>
      <c r="C311" s="32"/>
      <c r="D311" s="2" t="s">
        <v>291</v>
      </c>
      <c r="E311" s="28"/>
      <c r="F311" s="28"/>
    </row>
    <row r="312" spans="1:6" x14ac:dyDescent="0.25">
      <c r="A312" s="21">
        <v>304</v>
      </c>
      <c r="B312" s="21">
        <v>5</v>
      </c>
      <c r="C312" s="32"/>
      <c r="D312" s="2" t="s">
        <v>292</v>
      </c>
      <c r="E312" s="28"/>
      <c r="F312" s="28"/>
    </row>
    <row r="313" spans="1:6" x14ac:dyDescent="0.25">
      <c r="A313" s="36">
        <v>305</v>
      </c>
      <c r="B313" s="42">
        <v>1</v>
      </c>
      <c r="C313" s="42"/>
      <c r="D313" s="39" t="s">
        <v>166</v>
      </c>
      <c r="E313" s="35">
        <f>80*0.1</f>
        <v>8</v>
      </c>
      <c r="F313" s="43">
        <v>0.1</v>
      </c>
    </row>
    <row r="314" spans="1:6" x14ac:dyDescent="0.25">
      <c r="A314" s="21">
        <v>306</v>
      </c>
      <c r="B314" s="8">
        <v>2</v>
      </c>
      <c r="C314" s="8"/>
      <c r="D314" s="22" t="s">
        <v>167</v>
      </c>
      <c r="E314" s="28"/>
      <c r="F314" s="28"/>
    </row>
    <row r="315" spans="1:6" x14ac:dyDescent="0.25">
      <c r="A315" s="21">
        <v>307</v>
      </c>
      <c r="B315" s="8">
        <v>3</v>
      </c>
      <c r="C315" s="8"/>
      <c r="D315" s="22" t="s">
        <v>168</v>
      </c>
      <c r="E315" s="28"/>
      <c r="F315" s="28"/>
    </row>
    <row r="316" spans="1:6" x14ac:dyDescent="0.25">
      <c r="A316" s="21">
        <v>308</v>
      </c>
      <c r="B316" s="8">
        <v>4</v>
      </c>
      <c r="C316" s="8"/>
      <c r="D316" s="2" t="s">
        <v>169</v>
      </c>
      <c r="E316" s="28"/>
      <c r="F316" s="28"/>
    </row>
    <row r="317" spans="1:6" x14ac:dyDescent="0.25">
      <c r="A317" s="21">
        <v>309</v>
      </c>
      <c r="B317" s="8">
        <v>5</v>
      </c>
      <c r="C317" s="8"/>
      <c r="D317" s="2" t="s">
        <v>170</v>
      </c>
      <c r="E317" s="28"/>
      <c r="F317" s="28"/>
    </row>
    <row r="318" spans="1:6" x14ac:dyDescent="0.25">
      <c r="A318" s="21">
        <v>310</v>
      </c>
      <c r="B318" s="8">
        <v>6</v>
      </c>
      <c r="C318" s="8"/>
      <c r="D318" s="2" t="s">
        <v>332</v>
      </c>
      <c r="E318" s="28"/>
      <c r="F318" s="28"/>
    </row>
    <row r="319" spans="1:6" x14ac:dyDescent="0.25">
      <c r="A319" s="21">
        <v>311</v>
      </c>
      <c r="B319" s="8">
        <v>7</v>
      </c>
      <c r="C319" s="8"/>
      <c r="D319" s="2" t="s">
        <v>333</v>
      </c>
      <c r="E319" s="28"/>
      <c r="F319" s="28"/>
    </row>
    <row r="320" spans="1:6" x14ac:dyDescent="0.25">
      <c r="A320" s="21">
        <v>312</v>
      </c>
      <c r="B320" s="8">
        <v>8</v>
      </c>
      <c r="C320" s="8"/>
      <c r="D320" s="2" t="s">
        <v>173</v>
      </c>
      <c r="E320" s="28"/>
      <c r="F320" s="28"/>
    </row>
    <row r="321" spans="1:6" s="18" customFormat="1" x14ac:dyDescent="0.25">
      <c r="A321" s="24">
        <v>313</v>
      </c>
      <c r="B321" s="33">
        <v>9</v>
      </c>
      <c r="C321" s="33"/>
      <c r="D321" s="17" t="s">
        <v>174</v>
      </c>
      <c r="E321" s="29"/>
      <c r="F321" s="29"/>
    </row>
    <row r="322" spans="1:6" s="18" customFormat="1" x14ac:dyDescent="0.25">
      <c r="A322" s="24">
        <v>314</v>
      </c>
      <c r="B322" s="33">
        <v>10</v>
      </c>
      <c r="C322" s="33"/>
      <c r="D322" s="17" t="s">
        <v>175</v>
      </c>
      <c r="E322" s="29"/>
      <c r="F322" s="29"/>
    </row>
    <row r="323" spans="1:6" s="18" customFormat="1" x14ac:dyDescent="0.25">
      <c r="A323" s="24">
        <v>315</v>
      </c>
      <c r="B323" s="33">
        <v>11</v>
      </c>
      <c r="C323" s="33"/>
      <c r="D323" s="17" t="s">
        <v>176</v>
      </c>
      <c r="E323" s="29"/>
      <c r="F323" s="33"/>
    </row>
  </sheetData>
  <phoneticPr fontId="3" type="noConversion"/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6" sqref="C16"/>
    </sheetView>
  </sheetViews>
  <sheetFormatPr defaultColWidth="8.75" defaultRowHeight="15.75" x14ac:dyDescent="0.25"/>
  <cols>
    <col min="1" max="1" width="4.5" style="3" customWidth="1"/>
    <col min="2" max="2" width="24" style="3" customWidth="1"/>
    <col min="3" max="3" width="13.5" style="3" customWidth="1"/>
    <col min="4" max="4" width="16" style="3" customWidth="1"/>
    <col min="5" max="5" width="14.5" style="3" customWidth="1"/>
    <col min="6" max="6" width="9.375" style="3" customWidth="1"/>
    <col min="7" max="16384" width="8.75" style="3"/>
  </cols>
  <sheetData>
    <row r="1" spans="1:6" x14ac:dyDescent="0.25">
      <c r="A1" s="45" t="s">
        <v>305</v>
      </c>
      <c r="B1" s="45"/>
      <c r="C1" s="45"/>
      <c r="D1" s="45"/>
      <c r="E1" s="45"/>
      <c r="F1" s="4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7" t="s">
        <v>0</v>
      </c>
      <c r="B3" s="49" t="s">
        <v>300</v>
      </c>
      <c r="C3" s="46" t="s">
        <v>314</v>
      </c>
      <c r="D3" s="46"/>
      <c r="E3" s="46"/>
      <c r="F3" s="47" t="s">
        <v>1</v>
      </c>
    </row>
    <row r="4" spans="1:6" ht="88.15" customHeight="1" x14ac:dyDescent="0.25">
      <c r="A4" s="48"/>
      <c r="B4" s="50"/>
      <c r="C4" s="16" t="s">
        <v>299</v>
      </c>
      <c r="D4" s="16" t="s">
        <v>301</v>
      </c>
      <c r="E4" s="16" t="s">
        <v>304</v>
      </c>
      <c r="F4" s="48"/>
    </row>
    <row r="5" spans="1:6" ht="31.5" x14ac:dyDescent="0.25">
      <c r="A5" s="11">
        <v>1</v>
      </c>
      <c r="B5" s="4" t="s">
        <v>302</v>
      </c>
      <c r="C5" s="9" t="s">
        <v>303</v>
      </c>
      <c r="D5" s="9" t="s">
        <v>303</v>
      </c>
      <c r="E5" s="9" t="s">
        <v>303</v>
      </c>
      <c r="F5" s="5"/>
    </row>
    <row r="6" spans="1:6" ht="31.5" x14ac:dyDescent="0.25">
      <c r="A6" s="11">
        <v>2</v>
      </c>
      <c r="B6" s="4" t="s">
        <v>306</v>
      </c>
      <c r="C6" s="9" t="s">
        <v>303</v>
      </c>
      <c r="D6" s="9" t="s">
        <v>303</v>
      </c>
      <c r="E6" s="9" t="s">
        <v>303</v>
      </c>
      <c r="F6" s="5"/>
    </row>
    <row r="7" spans="1:6" ht="31.5" x14ac:dyDescent="0.25">
      <c r="A7" s="13">
        <v>3</v>
      </c>
      <c r="B7" s="4" t="s">
        <v>308</v>
      </c>
      <c r="C7" s="9" t="s">
        <v>11</v>
      </c>
      <c r="D7" s="9" t="s">
        <v>303</v>
      </c>
      <c r="E7" s="9" t="s">
        <v>303</v>
      </c>
      <c r="F7" s="5"/>
    </row>
    <row r="8" spans="1:6" ht="33" customHeight="1" x14ac:dyDescent="0.25">
      <c r="A8" s="13">
        <v>4</v>
      </c>
      <c r="B8" s="4" t="s">
        <v>309</v>
      </c>
      <c r="C8" s="9" t="s">
        <v>11</v>
      </c>
      <c r="D8" s="9" t="s">
        <v>303</v>
      </c>
      <c r="E8" s="9" t="s">
        <v>303</v>
      </c>
      <c r="F8" s="5"/>
    </row>
    <row r="9" spans="1:6" ht="31.5" x14ac:dyDescent="0.25">
      <c r="A9" s="13">
        <v>5</v>
      </c>
      <c r="B9" s="4" t="s">
        <v>307</v>
      </c>
      <c r="C9" s="9" t="s">
        <v>303</v>
      </c>
      <c r="D9" s="9" t="s">
        <v>303</v>
      </c>
      <c r="E9" s="9" t="s">
        <v>303</v>
      </c>
      <c r="F9" s="5"/>
    </row>
    <row r="10" spans="1:6" ht="31.5" x14ac:dyDescent="0.25">
      <c r="A10" s="13">
        <v>6</v>
      </c>
      <c r="B10" s="14" t="s">
        <v>312</v>
      </c>
      <c r="C10" s="9" t="s">
        <v>303</v>
      </c>
      <c r="D10" s="9" t="s">
        <v>303</v>
      </c>
      <c r="E10" s="9" t="s">
        <v>303</v>
      </c>
      <c r="F10" s="5"/>
    </row>
    <row r="11" spans="1:6" ht="31.5" x14ac:dyDescent="0.25">
      <c r="A11" s="13">
        <v>7</v>
      </c>
      <c r="B11" s="14" t="s">
        <v>313</v>
      </c>
      <c r="C11" s="9" t="s">
        <v>303</v>
      </c>
      <c r="D11" s="9" t="s">
        <v>303</v>
      </c>
      <c r="E11" s="9" t="s">
        <v>303</v>
      </c>
      <c r="F11" s="5"/>
    </row>
    <row r="12" spans="1:6" ht="31.5" x14ac:dyDescent="0.25">
      <c r="A12" s="13">
        <v>8</v>
      </c>
      <c r="B12" s="4" t="s">
        <v>310</v>
      </c>
      <c r="C12" s="9" t="s">
        <v>11</v>
      </c>
      <c r="D12" s="9" t="s">
        <v>303</v>
      </c>
      <c r="E12" s="9" t="s">
        <v>303</v>
      </c>
      <c r="F12" s="5"/>
    </row>
    <row r="13" spans="1:6" ht="31.5" x14ac:dyDescent="0.25">
      <c r="A13" s="13">
        <v>9</v>
      </c>
      <c r="B13" s="12" t="s">
        <v>311</v>
      </c>
      <c r="C13" s="9" t="s">
        <v>11</v>
      </c>
      <c r="D13" s="9" t="s">
        <v>303</v>
      </c>
      <c r="E13" s="9" t="s">
        <v>303</v>
      </c>
      <c r="F13" s="5"/>
    </row>
    <row r="14" spans="1:6" ht="18" customHeight="1" x14ac:dyDescent="0.25">
      <c r="A14" s="13">
        <v>10</v>
      </c>
      <c r="B14" s="4" t="s">
        <v>165</v>
      </c>
      <c r="C14" s="11" t="s">
        <v>11</v>
      </c>
      <c r="D14" s="9" t="s">
        <v>303</v>
      </c>
      <c r="E14" s="9" t="s">
        <v>303</v>
      </c>
      <c r="F14" s="5"/>
    </row>
  </sheetData>
  <mergeCells count="5">
    <mergeCell ref="A1:F1"/>
    <mergeCell ref="C3:E3"/>
    <mergeCell ref="A3:A4"/>
    <mergeCell ref="B3:B4"/>
    <mergeCell ref="F3:F4"/>
  </mergeCells>
  <printOptions horizontalCentered="1"/>
  <pageMargins left="0.7" right="0.7" top="0.75" bottom="0.75" header="0.3" footer="0.3"/>
  <pageSetup orientation="portrait" horizontalDpi="300" verticalDpi="300" r:id="rId1"/>
  <headerFooter>
    <oddHeader>&amp;RMẪU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CSTDCS</vt:lpstr>
      <vt:lpstr>BK Bo GDDT - tap the</vt:lpstr>
      <vt:lpstr>'BK Bo GDDT - tap the'!Print_Titles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lamnt</dc:creator>
  <cp:lastModifiedBy>Admin</cp:lastModifiedBy>
  <cp:lastPrinted>2020-09-23T03:27:35Z</cp:lastPrinted>
  <dcterms:created xsi:type="dcterms:W3CDTF">2020-08-21T01:42:27Z</dcterms:created>
  <dcterms:modified xsi:type="dcterms:W3CDTF">2020-10-01T02:56:54Z</dcterms:modified>
</cp:coreProperties>
</file>